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  <sheet name="Лист1" sheetId="2" r:id="rId2"/>
  </sheets>
  <definedNames>
    <definedName name="_xlnm.Print_Titles" localSheetId="0">'Table1'!$6:$8</definedName>
    <definedName name="_xlnm.Print_Area" localSheetId="0">'Table1'!$A$1:$M$22</definedName>
  </definedNames>
  <calcPr fullCalcOnLoad="1"/>
</workbook>
</file>

<file path=xl/sharedStrings.xml><?xml version="1.0" encoding="utf-8"?>
<sst xmlns="http://schemas.openxmlformats.org/spreadsheetml/2006/main" count="73" uniqueCount="39">
  <si>
    <t/>
  </si>
  <si>
    <t>№ пп</t>
  </si>
  <si>
    <t>Код бюджетной классификации</t>
  </si>
  <si>
    <t>Объём средств на реализацию, рублей</t>
  </si>
  <si>
    <t>ОМ</t>
  </si>
  <si>
    <t>НР</t>
  </si>
  <si>
    <t>2019 год</t>
  </si>
  <si>
    <t>2020 год</t>
  </si>
  <si>
    <t>2021 год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</si>
  <si>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</si>
  <si>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</si>
  <si>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</si>
  <si>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</si>
  <si>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</si>
  <si>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</si>
  <si>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</si>
  <si>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</si>
  <si>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</si>
  <si>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</si>
  <si>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0,00</t>
  </si>
  <si>
    <t>итого</t>
  </si>
  <si>
    <t>1.</t>
  </si>
  <si>
    <t>Проект "Формирование комфортной городской среды"</t>
  </si>
  <si>
    <t>План реализации муниципальной программе Мглинского городского поселения                                                                                                                                                                           «Формирование современной городской среды на территории  Мглинского городского поселения»</t>
  </si>
  <si>
    <t xml:space="preserve">Приложение № 9
к муниципальной программе Мглинского городского поселения «Формирование современной городской среды на территории  Мглинского городского поселения»
</t>
  </si>
  <si>
    <t xml:space="preserve">Поступления из федерального бюджета </t>
  </si>
  <si>
    <t>Поступления из областного бюджета</t>
  </si>
  <si>
    <t>Внебюджетные источники</t>
  </si>
  <si>
    <t>F2</t>
  </si>
  <si>
    <t>РБС</t>
  </si>
  <si>
    <t>МП</t>
  </si>
  <si>
    <t>ППМП</t>
  </si>
  <si>
    <t>2022 год</t>
  </si>
  <si>
    <t>2023 год</t>
  </si>
  <si>
    <t>Средства местного бюджетова</t>
  </si>
  <si>
    <t>Муниципальная программа Мглинского городского поселения                                                                                                                                                                           «Формирование современной городской среды на территории  Мглинского городского поселения»</t>
  </si>
  <si>
    <t>Муниципальная программа, подпрограмма, основное мероприятие (проект(программа)), направление расходов, мероприятие</t>
  </si>
  <si>
    <t>2024 год</t>
  </si>
  <si>
    <t xml:space="preserve">                               Приложение № 5
к постановлению администрации Мглинского района от «___»___________2022 года № ______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</si>
</sst>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"/>
    <numFmt numFmtId="177" formatCode="0.0000000000"/>
    <numFmt numFmtId="178" formatCode="0.00000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4" fontId="24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ont="1" applyFill="1" applyAlignment="1">
      <alignment vertical="top" wrapText="1"/>
    </xf>
    <xf numFmtId="178" fontId="0" fillId="0" borderId="0" xfId="0" applyNumberFormat="1" applyFont="1" applyFill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7">
      <selection activeCell="J9" sqref="J9"/>
    </sheetView>
  </sheetViews>
  <sheetFormatPr defaultColWidth="9.33203125" defaultRowHeight="12.75"/>
  <cols>
    <col min="1" max="1" width="9.16015625" style="1" customWidth="1"/>
    <col min="2" max="2" width="30.5" style="1" customWidth="1"/>
    <col min="3" max="3" width="8.66015625" style="1" customWidth="1"/>
    <col min="4" max="4" width="6.5" style="1" customWidth="1"/>
    <col min="5" max="5" width="9.66015625" style="1" customWidth="1"/>
    <col min="6" max="6" width="7.5" style="1" customWidth="1"/>
    <col min="7" max="7" width="9" style="1" customWidth="1"/>
    <col min="8" max="13" width="15.33203125" style="1" bestFit="1" customWidth="1"/>
    <col min="14" max="14" width="18.66015625" style="0" customWidth="1"/>
  </cols>
  <sheetData>
    <row r="1" spans="9:13" ht="59.25" customHeight="1">
      <c r="I1" s="32" t="s">
        <v>38</v>
      </c>
      <c r="J1" s="32"/>
      <c r="K1" s="32"/>
      <c r="L1" s="32"/>
      <c r="M1" s="32"/>
    </row>
    <row r="3" spans="9:13" ht="88.5" customHeight="1">
      <c r="I3" s="32" t="s">
        <v>24</v>
      </c>
      <c r="J3" s="32"/>
      <c r="K3" s="32"/>
      <c r="L3" s="32"/>
      <c r="M3" s="32"/>
    </row>
    <row r="4" spans="1:13" ht="45.75" customHeight="1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ht="15.75">
      <c r="A5" s="1" t="s">
        <v>0</v>
      </c>
    </row>
    <row r="6" spans="1:13" s="24" customFormat="1" ht="52.5" customHeight="1">
      <c r="A6" s="31" t="s">
        <v>1</v>
      </c>
      <c r="B6" s="31" t="s">
        <v>36</v>
      </c>
      <c r="C6" s="31" t="s">
        <v>2</v>
      </c>
      <c r="D6" s="31"/>
      <c r="E6" s="31"/>
      <c r="F6" s="31"/>
      <c r="G6" s="31"/>
      <c r="H6" s="31" t="s">
        <v>3</v>
      </c>
      <c r="I6" s="31"/>
      <c r="J6" s="31"/>
      <c r="K6" s="31"/>
      <c r="L6" s="31"/>
      <c r="M6" s="31"/>
    </row>
    <row r="7" spans="1:13" s="24" customFormat="1" ht="126" customHeight="1">
      <c r="A7" s="31" t="s">
        <v>0</v>
      </c>
      <c r="B7" s="31" t="s">
        <v>0</v>
      </c>
      <c r="C7" s="23" t="s">
        <v>29</v>
      </c>
      <c r="D7" s="23" t="s">
        <v>30</v>
      </c>
      <c r="E7" s="23" t="s">
        <v>31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32</v>
      </c>
      <c r="L7" s="23" t="s">
        <v>33</v>
      </c>
      <c r="M7" s="23" t="s">
        <v>37</v>
      </c>
    </row>
    <row r="8" spans="1:13" ht="22.5" customHeight="1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5">
        <v>13</v>
      </c>
      <c r="L8" s="5">
        <v>13</v>
      </c>
      <c r="M8" s="5">
        <v>13</v>
      </c>
    </row>
    <row r="9" spans="1:13" ht="126">
      <c r="A9" s="26" t="s">
        <v>0</v>
      </c>
      <c r="B9" s="22" t="s">
        <v>35</v>
      </c>
      <c r="C9" s="20"/>
      <c r="D9" s="20"/>
      <c r="E9" s="20"/>
      <c r="F9" s="20"/>
      <c r="G9" s="20"/>
      <c r="H9" s="21"/>
      <c r="I9" s="21"/>
      <c r="J9" s="21"/>
      <c r="K9" s="21"/>
      <c r="L9" s="21"/>
      <c r="M9" s="21"/>
    </row>
    <row r="10" spans="1:14" ht="15.75">
      <c r="A10" s="26"/>
      <c r="B10" s="27" t="s">
        <v>34</v>
      </c>
      <c r="C10" s="3">
        <v>921</v>
      </c>
      <c r="D10" s="3">
        <v>23</v>
      </c>
      <c r="E10" s="3">
        <v>0</v>
      </c>
      <c r="F10" s="3" t="s">
        <v>28</v>
      </c>
      <c r="G10" s="3">
        <v>55550</v>
      </c>
      <c r="H10" s="2">
        <v>30826.51</v>
      </c>
      <c r="I10" s="2">
        <v>1177214.11</v>
      </c>
      <c r="J10" s="9">
        <v>666989.13</v>
      </c>
      <c r="K10" s="2">
        <v>1958360.78</v>
      </c>
      <c r="L10" s="2">
        <v>51972.07</v>
      </c>
      <c r="M10" s="2">
        <v>24507.14</v>
      </c>
      <c r="N10" s="11">
        <f>M10+K10+J10+I10+L10+H10+H11</f>
        <v>4590099.2299999995</v>
      </c>
    </row>
    <row r="11" spans="1:13" ht="15.75">
      <c r="A11" s="26"/>
      <c r="B11" s="27"/>
      <c r="C11" s="3">
        <v>921</v>
      </c>
      <c r="D11" s="3">
        <v>23</v>
      </c>
      <c r="E11" s="3">
        <v>0</v>
      </c>
      <c r="F11" s="3">
        <v>31</v>
      </c>
      <c r="G11" s="3">
        <v>81900</v>
      </c>
      <c r="H11" s="2">
        <v>680229.49</v>
      </c>
      <c r="I11" s="2">
        <v>0</v>
      </c>
      <c r="J11" s="9">
        <v>0</v>
      </c>
      <c r="K11" s="2">
        <v>0</v>
      </c>
      <c r="L11" s="2">
        <v>0</v>
      </c>
      <c r="M11" s="2">
        <v>0</v>
      </c>
    </row>
    <row r="12" spans="1:13" ht="31.5">
      <c r="A12" s="26"/>
      <c r="B12" s="6" t="s">
        <v>25</v>
      </c>
      <c r="C12" s="4" t="s">
        <v>0</v>
      </c>
      <c r="D12" s="4" t="s">
        <v>0</v>
      </c>
      <c r="E12" s="4"/>
      <c r="F12" s="4" t="s">
        <v>0</v>
      </c>
      <c r="G12" s="4" t="s">
        <v>0</v>
      </c>
      <c r="H12" s="7" t="s">
        <v>19</v>
      </c>
      <c r="I12" s="7" t="s">
        <v>19</v>
      </c>
      <c r="J12" s="10">
        <v>0</v>
      </c>
      <c r="K12" s="7">
        <v>0</v>
      </c>
      <c r="L12" s="7">
        <v>0</v>
      </c>
      <c r="M12" s="7">
        <v>0</v>
      </c>
    </row>
    <row r="13" spans="1:14" ht="30.75" customHeight="1">
      <c r="A13" s="26"/>
      <c r="B13" s="25" t="s">
        <v>26</v>
      </c>
      <c r="C13" s="3">
        <v>921</v>
      </c>
      <c r="D13" s="3">
        <v>23</v>
      </c>
      <c r="E13" s="3">
        <v>0</v>
      </c>
      <c r="F13" s="3" t="s">
        <v>28</v>
      </c>
      <c r="G13" s="3">
        <v>55550</v>
      </c>
      <c r="H13" s="7">
        <v>3051823.03</v>
      </c>
      <c r="I13" s="2">
        <v>2554566.78</v>
      </c>
      <c r="J13" s="2">
        <v>2308903.66</v>
      </c>
      <c r="K13" s="9">
        <v>2085538.82</v>
      </c>
      <c r="L13" s="9">
        <v>2183585.93</v>
      </c>
      <c r="M13" s="9">
        <v>2426206.44</v>
      </c>
      <c r="N13" s="11">
        <f>M13+K13+J13+I13+I14+J14+K14</f>
        <v>9446525.109999998</v>
      </c>
    </row>
    <row r="14" spans="1:13" ht="15.75" customHeight="1">
      <c r="A14" s="26"/>
      <c r="B14" s="25" t="s">
        <v>27</v>
      </c>
      <c r="C14" s="3">
        <v>921</v>
      </c>
      <c r="D14" s="3">
        <v>23</v>
      </c>
      <c r="E14" s="3">
        <v>0</v>
      </c>
      <c r="F14" s="3" t="s">
        <v>28</v>
      </c>
      <c r="G14" s="3">
        <v>55550</v>
      </c>
      <c r="H14" s="7">
        <v>0</v>
      </c>
      <c r="I14" s="7">
        <v>5279.11</v>
      </c>
      <c r="J14" s="10">
        <v>28746.7</v>
      </c>
      <c r="K14" s="10">
        <v>37283.6</v>
      </c>
      <c r="L14" s="7">
        <v>0</v>
      </c>
      <c r="M14" s="7">
        <v>0</v>
      </c>
    </row>
    <row r="15" spans="1:14" ht="15.75">
      <c r="A15" s="26"/>
      <c r="B15" s="6" t="s">
        <v>20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2">
        <f aca="true" t="shared" si="0" ref="H15:M15">SUM(H10:H14)</f>
        <v>3762879.03</v>
      </c>
      <c r="I15" s="2">
        <f t="shared" si="0"/>
        <v>3737059.9999999995</v>
      </c>
      <c r="J15" s="2">
        <f t="shared" si="0"/>
        <v>3004639.49</v>
      </c>
      <c r="K15" s="2">
        <f t="shared" si="0"/>
        <v>4081183.2</v>
      </c>
      <c r="L15" s="2">
        <f t="shared" si="0"/>
        <v>2235558</v>
      </c>
      <c r="M15" s="2">
        <f t="shared" si="0"/>
        <v>2450713.58</v>
      </c>
      <c r="N15" s="11">
        <f>SUM(H15:M15)</f>
        <v>19272033.299999997</v>
      </c>
    </row>
    <row r="16" spans="1:13" ht="47.25">
      <c r="A16" s="28" t="s">
        <v>21</v>
      </c>
      <c r="B16" s="17" t="s">
        <v>22</v>
      </c>
      <c r="C16" s="16"/>
      <c r="D16" s="16"/>
      <c r="E16" s="16"/>
      <c r="F16" s="16"/>
      <c r="G16" s="16"/>
      <c r="H16" s="18"/>
      <c r="I16" s="18"/>
      <c r="J16" s="19"/>
      <c r="K16" s="18"/>
      <c r="L16" s="18"/>
      <c r="M16" s="18"/>
    </row>
    <row r="17" spans="1:13" ht="15.75">
      <c r="A17" s="29"/>
      <c r="B17" s="27" t="s">
        <v>34</v>
      </c>
      <c r="C17" s="3">
        <v>921</v>
      </c>
      <c r="D17" s="3">
        <v>23</v>
      </c>
      <c r="E17" s="3">
        <v>0</v>
      </c>
      <c r="F17" s="3" t="s">
        <v>28</v>
      </c>
      <c r="G17" s="3">
        <v>55550</v>
      </c>
      <c r="H17" s="2">
        <v>30826.51</v>
      </c>
      <c r="I17" s="2">
        <v>1177214.11</v>
      </c>
      <c r="J17" s="9">
        <v>666989.13</v>
      </c>
      <c r="K17" s="2">
        <v>1958360.78</v>
      </c>
      <c r="L17" s="2">
        <v>51972.07</v>
      </c>
      <c r="M17" s="2">
        <v>24507.14</v>
      </c>
    </row>
    <row r="18" spans="1:13" ht="15.75">
      <c r="A18" s="29"/>
      <c r="B18" s="27"/>
      <c r="C18" s="3">
        <v>921</v>
      </c>
      <c r="D18" s="3">
        <v>23</v>
      </c>
      <c r="E18" s="3">
        <v>0</v>
      </c>
      <c r="F18" s="3">
        <v>31</v>
      </c>
      <c r="G18" s="3">
        <v>81900</v>
      </c>
      <c r="H18" s="2">
        <v>680229.49</v>
      </c>
      <c r="I18" s="2">
        <v>0</v>
      </c>
      <c r="J18" s="9">
        <v>0</v>
      </c>
      <c r="K18" s="2">
        <v>0</v>
      </c>
      <c r="L18" s="2">
        <v>0</v>
      </c>
      <c r="M18" s="2">
        <v>0</v>
      </c>
    </row>
    <row r="19" spans="1:13" ht="31.5">
      <c r="A19" s="29"/>
      <c r="B19" s="6" t="s">
        <v>25</v>
      </c>
      <c r="C19" s="4" t="s">
        <v>0</v>
      </c>
      <c r="D19" s="4" t="s">
        <v>0</v>
      </c>
      <c r="E19" s="4"/>
      <c r="F19" s="4" t="s">
        <v>0</v>
      </c>
      <c r="G19" s="4" t="s">
        <v>0</v>
      </c>
      <c r="H19" s="7" t="s">
        <v>19</v>
      </c>
      <c r="I19" s="7" t="s">
        <v>19</v>
      </c>
      <c r="J19" s="10">
        <v>0</v>
      </c>
      <c r="K19" s="7">
        <v>0</v>
      </c>
      <c r="L19" s="7">
        <v>0</v>
      </c>
      <c r="M19" s="7">
        <v>0</v>
      </c>
    </row>
    <row r="20" spans="1:13" ht="25.5" customHeight="1">
      <c r="A20" s="29"/>
      <c r="B20" s="25" t="s">
        <v>26</v>
      </c>
      <c r="C20" s="3">
        <v>921</v>
      </c>
      <c r="D20" s="3">
        <v>23</v>
      </c>
      <c r="E20" s="3">
        <v>0</v>
      </c>
      <c r="F20" s="3" t="s">
        <v>28</v>
      </c>
      <c r="G20" s="3">
        <v>55550</v>
      </c>
      <c r="H20" s="7">
        <v>3051823.03</v>
      </c>
      <c r="I20" s="2">
        <v>2554566.78</v>
      </c>
      <c r="J20" s="2">
        <v>2308903.66</v>
      </c>
      <c r="K20" s="9">
        <v>2085538.82</v>
      </c>
      <c r="L20" s="9">
        <v>2183585.93</v>
      </c>
      <c r="M20" s="9">
        <v>2426206.44</v>
      </c>
    </row>
    <row r="21" spans="1:13" ht="15.75" customHeight="1">
      <c r="A21" s="29"/>
      <c r="B21" s="25" t="s">
        <v>27</v>
      </c>
      <c r="C21" s="3">
        <v>921</v>
      </c>
      <c r="D21" s="3">
        <v>23</v>
      </c>
      <c r="E21" s="3">
        <v>0</v>
      </c>
      <c r="F21" s="3" t="s">
        <v>28</v>
      </c>
      <c r="G21" s="3">
        <v>55550</v>
      </c>
      <c r="H21" s="7">
        <v>0</v>
      </c>
      <c r="I21" s="7">
        <v>5279.11</v>
      </c>
      <c r="J21" s="10">
        <v>28746.7</v>
      </c>
      <c r="K21" s="10">
        <v>37283.6</v>
      </c>
      <c r="L21" s="7">
        <v>0</v>
      </c>
      <c r="M21" s="7">
        <v>0</v>
      </c>
    </row>
    <row r="22" spans="1:13" ht="15.75">
      <c r="A22" s="30"/>
      <c r="B22" s="6" t="s">
        <v>20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2">
        <f aca="true" t="shared" si="1" ref="H22:M22">SUM(H17:H21)</f>
        <v>3762879.03</v>
      </c>
      <c r="I22" s="2">
        <f t="shared" si="1"/>
        <v>3737059.9999999995</v>
      </c>
      <c r="J22" s="2">
        <f t="shared" si="1"/>
        <v>3004639.49</v>
      </c>
      <c r="K22" s="2">
        <f t="shared" si="1"/>
        <v>4081183.2</v>
      </c>
      <c r="L22" s="2">
        <f t="shared" si="1"/>
        <v>2235558</v>
      </c>
      <c r="M22" s="2">
        <f t="shared" si="1"/>
        <v>2450713.58</v>
      </c>
    </row>
  </sheetData>
  <sheetProtection/>
  <mergeCells count="11">
    <mergeCell ref="B6:B7"/>
    <mergeCell ref="I1:M1"/>
    <mergeCell ref="A4:M4"/>
    <mergeCell ref="C6:G6"/>
    <mergeCell ref="I3:M3"/>
    <mergeCell ref="H6:M6"/>
    <mergeCell ref="A6:A7"/>
    <mergeCell ref="A9:A15"/>
    <mergeCell ref="B10:B11"/>
    <mergeCell ref="A16:A22"/>
    <mergeCell ref="B17:B18"/>
  </mergeCells>
  <printOptions/>
  <pageMargins left="0.3937007874015748" right="0.16" top="0.32" bottom="0.68" header="0.31496062992125984" footer="0.26"/>
  <pageSetup fitToHeight="2" fitToWidth="1" horizontalDpi="600" verticalDpi="600" orientation="portrait" paperSize="9" scale="63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F30"/>
  <sheetViews>
    <sheetView workbookViewId="0" topLeftCell="A1">
      <selection activeCell="G33" sqref="G33"/>
    </sheetView>
  </sheetViews>
  <sheetFormatPr defaultColWidth="9.33203125" defaultRowHeight="12.75"/>
  <cols>
    <col min="3" max="3" width="19.83203125" style="0" customWidth="1"/>
    <col min="4" max="4" width="13.83203125" style="0" bestFit="1" customWidth="1"/>
    <col min="6" max="6" width="19.66015625" style="0" customWidth="1"/>
  </cols>
  <sheetData>
    <row r="6" spans="3:6" ht="15.75">
      <c r="C6" s="9">
        <v>2182906</v>
      </c>
      <c r="D6">
        <f>C6*100/C8</f>
        <v>98.69293638841108</v>
      </c>
      <c r="F6" s="12">
        <f>F8*D6%</f>
        <v>2189259.7032052814</v>
      </c>
    </row>
    <row r="7" spans="3:6" ht="15.75">
      <c r="C7" s="10">
        <v>28909.84</v>
      </c>
      <c r="D7">
        <f>C7*100/C8</f>
        <v>1.3070636115889287</v>
      </c>
      <c r="F7" s="12">
        <f>F8*D7%</f>
        <v>28993.98679471868</v>
      </c>
    </row>
    <row r="8" spans="3:6" ht="15.75">
      <c r="C8" s="11">
        <f>SUM(C6:C7)</f>
        <v>2211815.84</v>
      </c>
      <c r="D8">
        <f>SUM(D6:D7)</f>
        <v>100.00000000000001</v>
      </c>
      <c r="F8" s="12">
        <v>2218253.69</v>
      </c>
    </row>
    <row r="16" spans="3:6" ht="15.75">
      <c r="C16" s="2">
        <v>22906.19</v>
      </c>
      <c r="D16" s="14">
        <f>C16*100/C18</f>
        <v>1.0000000436563237</v>
      </c>
      <c r="F16">
        <f>F8*D16%</f>
        <v>22182.53786840801</v>
      </c>
    </row>
    <row r="17" spans="3:4" ht="15.75">
      <c r="C17" s="2">
        <v>2267712.71</v>
      </c>
      <c r="D17" s="15">
        <f>C17*100/C18</f>
        <v>98.99999995634369</v>
      </c>
    </row>
    <row r="18" ht="15.75">
      <c r="C18" s="2">
        <f>SUM(C16:C17)</f>
        <v>2290618.9</v>
      </c>
    </row>
    <row r="19" ht="12.75">
      <c r="F19" s="11"/>
    </row>
    <row r="21" spans="3:4" ht="15.75">
      <c r="C21" s="13">
        <v>22406.6</v>
      </c>
      <c r="D21" s="14">
        <f>C21*100/C23</f>
        <v>0.9999998705738655</v>
      </c>
    </row>
    <row r="22" spans="3:4" ht="15.75">
      <c r="C22" s="12">
        <v>2218253.69</v>
      </c>
      <c r="D22" s="14">
        <f>C22*100/C23</f>
        <v>99.00000012942613</v>
      </c>
    </row>
    <row r="23" spans="3:4" ht="15.75">
      <c r="C23" s="12">
        <f>SUM(C21:C22)</f>
        <v>2240660.29</v>
      </c>
      <c r="D23" s="14"/>
    </row>
    <row r="26" spans="3:6" ht="15.75">
      <c r="C26" s="13">
        <v>23322.26</v>
      </c>
      <c r="D26" s="14">
        <f>C26*100/C28</f>
        <v>1.0000000343019941</v>
      </c>
      <c r="F26">
        <f>C28*1%</f>
        <v>23322.2592</v>
      </c>
    </row>
    <row r="27" spans="3:4" ht="15.75">
      <c r="C27" s="12">
        <v>2308903.66</v>
      </c>
      <c r="D27" s="14">
        <f>C27*100/C28</f>
        <v>98.99999996569801</v>
      </c>
    </row>
    <row r="28" ht="15.75">
      <c r="C28" s="12">
        <f>SUM(C26:C27)</f>
        <v>2332225.92</v>
      </c>
    </row>
    <row r="30" ht="12.75">
      <c r="C30" s="11">
        <f>C28-C27</f>
        <v>23322.259999999776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2021-12-30T07:10:22Z</cp:lastPrinted>
  <dcterms:created xsi:type="dcterms:W3CDTF">2006-09-16T00:00:00Z</dcterms:created>
  <dcterms:modified xsi:type="dcterms:W3CDTF">2022-10-04T07:30:32Z</dcterms:modified>
  <cp:category/>
  <cp:version/>
  <cp:contentType/>
  <cp:contentStatus/>
</cp:coreProperties>
</file>