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980" windowHeight="1170" activeTab="0"/>
  </bookViews>
  <sheets>
    <sheet name="реестр источ доходов 2024-2026 " sheetId="1" r:id="rId1"/>
  </sheets>
  <definedNames>
    <definedName name="dep27" localSheetId="0">'реестр источ доходов 2024-2026 '!#REF!</definedName>
    <definedName name="Z_0A90AF6D_9344_4B04_AB76_AD78FE4E607C_.wvu.FilterData" localSheetId="0" hidden="1">'реестр источ доходов 2024-2026 '!$A$7:$R$110</definedName>
    <definedName name="Z_0A90AF6D_9344_4B04_AB76_AD78FE4E607C_.wvu.PrintArea" localSheetId="0" hidden="1">'реестр источ доходов 2024-2026 '!$A$1:$R$110</definedName>
    <definedName name="Z_0A90AF6D_9344_4B04_AB76_AD78FE4E607C_.wvu.PrintTitles" localSheetId="0" hidden="1">'реестр источ доходов 2024-2026 '!$4:$7</definedName>
    <definedName name="Z_0A90AF6D_9344_4B04_AB76_AD78FE4E607C_.wvu.Rows" localSheetId="0" hidden="1">'реестр источ доходов 2024-2026 '!$47:$48,'реестр источ доходов 2024-2026 '!$69:$69</definedName>
    <definedName name="Z_5FB85467_BA83_4F99_8A3E_8ED3BAB54CDC_.wvu.FilterData" localSheetId="0" hidden="1">'реестр источ доходов 2024-2026 '!$A$7:$R$110</definedName>
    <definedName name="Z_5FB85467_BA83_4F99_8A3E_8ED3BAB54CDC_.wvu.PrintArea" localSheetId="0" hidden="1">'реестр источ доходов 2024-2026 '!$A$1:$R$110</definedName>
    <definedName name="Z_5FB85467_BA83_4F99_8A3E_8ED3BAB54CDC_.wvu.PrintTitles" localSheetId="0" hidden="1">'реестр источ доходов 2024-2026 '!$4:$7</definedName>
    <definedName name="Z_AB78AE57_0932_44B5_8ECB_7845EFDA1F8C_.wvu.FilterData" localSheetId="0" hidden="1">'реестр источ доходов 2024-2026 '!$A$7:$R$110</definedName>
    <definedName name="Z_AB78AE57_0932_44B5_8ECB_7845EFDA1F8C_.wvu.PrintArea" localSheetId="0" hidden="1">'реестр источ доходов 2024-2026 '!$A$1:$R$110</definedName>
    <definedName name="Z_AB78AE57_0932_44B5_8ECB_7845EFDA1F8C_.wvu.PrintTitles" localSheetId="0" hidden="1">'реестр источ доходов 2024-2026 '!$4:$7</definedName>
    <definedName name="Z_AB78AE57_0932_44B5_8ECB_7845EFDA1F8C_.wvu.Rows" localSheetId="0" hidden="1">'реестр источ доходов 2024-2026 '!$47:$48,'реестр источ доходов 2024-2026 '!$69:$69</definedName>
    <definedName name="Z_F4B12EF3_C54B_4052_AEED_29131D6CFA2A_.wvu.FilterData" localSheetId="0" hidden="1">'реестр источ доходов 2024-2026 '!$A$7:$R$110</definedName>
    <definedName name="_xlnm.Print_Titles" localSheetId="0">'реестр источ доходов 2024-2026 '!$4:$7</definedName>
    <definedName name="_xlnm.Print_Area" localSheetId="0">'реестр источ доходов 2024-2026 '!$A$1:$R$110</definedName>
  </definedNames>
  <calcPr fullCalcOnLoad="1"/>
</workbook>
</file>

<file path=xl/sharedStrings.xml><?xml version="1.0" encoding="utf-8"?>
<sst xmlns="http://schemas.openxmlformats.org/spreadsheetml/2006/main" count="1095" uniqueCount="246">
  <si>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</si>
  <si>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</si>
  <si>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</si>
  <si>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</si>
  <si>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</si>
  <si>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</si>
  <si>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главного администратора доходов областного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</si>
  <si>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</si>
  <si>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</si>
  <si>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</si>
  <si>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</si>
  <si>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</si>
  <si>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</si>
  <si>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</si>
  <si>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</si>
  <si>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</si>
  <si>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</si>
  <si>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</si>
  <si>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</si>
  <si>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</si>
  <si>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</si>
  <si>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</si>
  <si>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</si>
  <si>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</si>
  <si>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</si>
  <si>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</si>
  <si>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</si>
  <si>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</si>
  <si>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</si>
  <si>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</si>
  <si>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</si>
  <si>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</si>
  <si>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</si>
  <si>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</si>
  <si>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</si>
  <si>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</si>
  <si>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</si>
  <si>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</si>
  <si>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</si>
  <si>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</si>
  <si>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</si>
  <si>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</si>
  <si>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</si>
  <si>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</si>
  <si>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</si>
  <si>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</si>
  <si>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</si>
  <si>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</si>
  <si>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</si>
  <si>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</si>
  <si>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</si>
  <si>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</si>
  <si>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Федеральное казначейство</t>
  </si>
  <si>
    <t>120</t>
  </si>
  <si>
    <t>НАЛОГИ НА СОВОКУПНЫЙ ДОХОД</t>
  </si>
  <si>
    <t>05</t>
  </si>
  <si>
    <t>06</t>
  </si>
  <si>
    <t>04</t>
  </si>
  <si>
    <t>000</t>
  </si>
  <si>
    <t>07</t>
  </si>
  <si>
    <t>ГОСУДАРСТВЕННАЯ ПОШЛИНА</t>
  </si>
  <si>
    <t>08</t>
  </si>
  <si>
    <t>130</t>
  </si>
  <si>
    <t>082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</si>
  <si>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</si>
  <si>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</si>
  <si>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</si>
  <si>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</si>
  <si>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</si>
  <si>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013</t>
  </si>
  <si>
    <t>015</t>
  </si>
  <si>
    <t>ДОХОДЫ ОТ ОКАЗАНИЯ ПЛАТНЫХ УСЛУГ И КОМПЕНСАЦИИ ЗАТРАТ ГОСУДАРСТВА</t>
  </si>
  <si>
    <t>Прочие доходы от компенсации затрат бюджетов субъектов Российской Федерации</t>
  </si>
  <si>
    <t>410</t>
  </si>
  <si>
    <t>ДОХОДЫ ОТ ПРОДАЖИ МАТЕРИАЛЬНЫХ И НЕМАТЕРИАЛЬНЫХ АКТИВОВ</t>
  </si>
  <si>
    <t>430</t>
  </si>
  <si>
    <t>ШТРАФЫ, САНКЦИИ, ВОЗМЕЩЕНИЕ УЩЕРБА</t>
  </si>
  <si>
    <t>053</t>
  </si>
  <si>
    <t>30</t>
  </si>
  <si>
    <t>25</t>
  </si>
  <si>
    <t>ПРОЧИЕ НЕНАЛОГОВЫЕ ДОХОДЫ</t>
  </si>
  <si>
    <t>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</si>
  <si>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</si>
  <si>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</si>
  <si>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</si>
  <si>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</si>
  <si>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</si>
  <si>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</si>
  <si>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</si>
  <si>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002</t>
  </si>
  <si>
    <t>Субсидии бюджетам бюджетной системы Российской Федерации (межбюджетные субсидии)</t>
  </si>
  <si>
    <t>118</t>
  </si>
  <si>
    <t>Субвенции бюджетам бюджетной системы Российской Федерации</t>
  </si>
  <si>
    <t>Иные межбюджетные трансферты</t>
  </si>
  <si>
    <t>519</t>
  </si>
  <si>
    <t>35</t>
  </si>
  <si>
    <t>035</t>
  </si>
  <si>
    <t>467</t>
  </si>
  <si>
    <t>40</t>
  </si>
  <si>
    <t>49</t>
  </si>
  <si>
    <t>150</t>
  </si>
  <si>
    <t>Плата за сбросы загрязняющих веществ в водные объекты</t>
  </si>
  <si>
    <t>041</t>
  </si>
  <si>
    <t>Плата за размещение отходов производства</t>
  </si>
  <si>
    <t xml:space="preserve">Единый налог на вмененный доход для отдельных видов деятельности
</t>
  </si>
  <si>
    <t xml:space="preserve">Налог, взимаемый в связи  с  применением  патентной    системы    налогообложения, зачисляемый  в   бюджеты   муниципальных  районов
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</si>
  <si>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</si>
  <si>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</si>
  <si>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</si>
  <si>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</si>
  <si>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  оперативном   управлении   органов   управления муниципальных     районов    и    созданных    ими  учреждений      (за      исключением      имущества муниципальных  автономных учреждений)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</si>
  <si>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</si>
  <si>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</si>
  <si>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</si>
  <si>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</si>
  <si>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Наименование главного администратора доходов  бюджета района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</si>
  <si>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</si>
  <si>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</si>
  <si>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905</t>
  </si>
  <si>
    <t>299</t>
  </si>
  <si>
    <t>050</t>
  </si>
  <si>
    <t>901</t>
  </si>
  <si>
    <t>Администрация Мглинского района</t>
  </si>
  <si>
    <t>Прочие неналоговые доходы бюджетов муниципальных районов</t>
  </si>
  <si>
    <t>Показатели прогноза доходов в текущем финансовом году в соответствии с Решением о бюджете района</t>
  </si>
  <si>
    <t>Финансовый отдел администрация Мглинского района</t>
  </si>
  <si>
    <t>Комитет по управлению муниципальным имуществом администрации Мглинского района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</si>
  <si>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</si>
  <si>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</si>
  <si>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999</t>
  </si>
  <si>
    <t>904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</si>
  <si>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</si>
  <si>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Отдел культуры администрации Мглинского района</t>
  </si>
  <si>
    <t>29</t>
  </si>
  <si>
    <t>Прочие субсидии бюджетам муниципальных районов</t>
  </si>
  <si>
    <t>903</t>
  </si>
  <si>
    <t>Отдел образования Мглинского района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</si>
  <si>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</si>
  <si>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</si>
  <si>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Отдел образования администрации Мглинского района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</si>
  <si>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</si>
  <si>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</si>
  <si>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</si>
  <si>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</si>
  <si>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</si>
  <si>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</si>
  <si>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</si>
  <si>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907</t>
  </si>
  <si>
    <t>Контрольно-счетная палата Мглинского района</t>
  </si>
  <si>
    <t>Прочие межбюджетные трансферты, передаваемые бюджетам муниципальных районов</t>
  </si>
  <si>
    <t>ВСЕГО ДОХОДОВ:</t>
  </si>
  <si>
    <t>231</t>
  </si>
  <si>
    <t>241</t>
  </si>
  <si>
    <t>251</t>
  </si>
  <si>
    <t>261</t>
  </si>
  <si>
    <t>﻿Доходы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</si>
  <si>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</si>
  <si>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</si>
  <si>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</si>
  <si>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497</t>
  </si>
  <si>
    <t>Субсидии бюджетам муниципальных районов на реализацию мероприятий по обеспечению жильем молодых семей</t>
  </si>
  <si>
    <t>243</t>
  </si>
  <si>
    <t>﻿Субсидии бюджетам муниципальных районов на строительство и реконструкцию (модернизацию) объектов питьевого водоснабжения</t>
  </si>
  <si>
    <t>19</t>
  </si>
  <si>
    <t>45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</si>
  <si>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</si>
  <si>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</si>
  <si>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</si>
  <si>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</si>
  <si>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</si>
  <si>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</si>
  <si>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</si>
  <si>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</si>
  <si>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</si>
  <si>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</si>
  <si>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</si>
  <si>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</si>
  <si>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</si>
  <si>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</si>
  <si>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042</t>
  </si>
  <si>
    <t>Плата за размещение твердых коммунальных отходов</t>
  </si>
  <si>
    <t>Финансовый отдел администрации района</t>
  </si>
  <si>
    <t>188</t>
  </si>
  <si>
    <t>123</t>
  </si>
  <si>
    <t>0051</t>
  </si>
  <si>
    <t>140</t>
  </si>
  <si>
    <t>129</t>
  </si>
  <si>
    <t>830</t>
  </si>
  <si>
    <t>063</t>
  </si>
  <si>
    <t>073</t>
  </si>
  <si>
    <t>083</t>
  </si>
  <si>
    <t>143</t>
  </si>
  <si>
    <t>153</t>
  </si>
  <si>
    <t>173</t>
  </si>
  <si>
    <t>193</t>
  </si>
  <si>
    <t>203</t>
  </si>
  <si>
    <t>333</t>
  </si>
  <si>
    <t>842</t>
  </si>
  <si>
    <t>Управление мировой юстиции Брянской области</t>
  </si>
  <si>
    <t>Департамент региональной безопасности Брянской области</t>
  </si>
  <si>
    <t>Министерство внутренних дел Российской Федерации</t>
  </si>
  <si>
    <t>133</t>
  </si>
  <si>
    <t>304</t>
  </si>
  <si>
    <t>513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</si>
  <si>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</si>
  <si>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</si>
  <si>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 бюджетам муниципальных районов (муниципальных округов, городских округов)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организациях, в рамках государственной программы "Развитие образования и науки Брянской области"</t>
  </si>
  <si>
    <t>Субсидии бюджетам муниципальных образований на развитие сети учреждений культурно-досугового типа муниципальных учреждений культуры в рамках регионального проекта "Культурная среда (Брянская область)" государственной программы "Развитие культуры и туризма в Брянской области"</t>
  </si>
  <si>
    <t>60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</si>
  <si>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</si>
  <si>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</si>
  <si>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</si>
  <si>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</si>
  <si>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</si>
  <si>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</si>
  <si>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</si>
  <si>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</si>
  <si>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</si>
  <si>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Невыясненные поступления, зачисляемые в бюджеты муниципальных районов</t>
  </si>
  <si>
    <t xml:space="preserve">Субсидии бюджетам муниципальных районовна государственную поддержку отрасли культуры </t>
  </si>
  <si>
    <t>750</t>
  </si>
  <si>
    <t>Субсидии бюджетам муниципальных районов на реализацию мероприятий по модернизации школьных систем образования</t>
  </si>
  <si>
    <t>Отдел образования  администрации Мглинского района</t>
  </si>
  <si>
    <t>511</t>
  </si>
  <si>
    <t>Субсидии бюджетам муниципальных районов на проведение комплексных кадастровых работ</t>
  </si>
  <si>
    <t>Реестр источников доходов бюджета Мглинского муниципального района Брянской области на 2024 год и на плановый период  2025 и 2026 годов</t>
  </si>
  <si>
    <t>Показатели кассовых поступлений в текущем финансовом году (по состоянию на 01.11.2023)</t>
  </si>
  <si>
    <t>Показатели прогноза доходов бюджета на очередной финансовый  2024 год</t>
  </si>
  <si>
    <t>Показатели прогноза доходов бюджета на первый год планового период 2025 год</t>
  </si>
  <si>
    <t>Показатели прогноза доходов бюджета на второй год планового периода 2026 год</t>
  </si>
  <si>
    <t>080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</si>
  <si>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</si>
  <si>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</si>
  <si>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077</t>
  </si>
  <si>
    <t>098</t>
  </si>
  <si>
    <t>216</t>
  </si>
  <si>
    <t>597</t>
  </si>
  <si>
    <t>Субсидии бюджетам муниципальных районов на реконструкциюи капитальный ремонт региональных и муниципальных музеев.</t>
  </si>
  <si>
    <t>179</t>
  </si>
  <si>
    <t>062</t>
  </si>
  <si>
    <t>Субсидии бюджетам муниципальных районов на софинансирование капитальных вложений в объекты муниципальной собственности</t>
  </si>
  <si>
    <t>﻿Субсидии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</si>
  <si>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</si>
  <si>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Комитет по управлению муниципальным имуществом Мглинского района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</si>
  <si>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</si>
  <si>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Финансовый отдел администрации Мглинского района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</si>
</sst>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/>
      <top/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0" borderId="1">
      <alignment vertical="top" shrinkToFit="1"/>
      <protection/>
    </xf>
    <xf numFmtId="0" fontId="39" fillId="20" borderId="1">
      <alignment vertical="top" shrinkToFit="1"/>
      <protection/>
    </xf>
    <xf numFmtId="0" fontId="39" fillId="20" borderId="2">
      <alignment vertical="top" shrinkToFit="1"/>
      <protection/>
    </xf>
    <xf numFmtId="0" fontId="39" fillId="20" borderId="2">
      <alignment vertical="top" shrinkToFit="1"/>
      <protection/>
    </xf>
    <xf numFmtId="0" fontId="39" fillId="20" borderId="2">
      <alignment horizontal="left" vertical="top" wrapText="1"/>
      <protection/>
    </xf>
    <xf numFmtId="0" fontId="39" fillId="20" borderId="2">
      <alignment horizontal="left" vertical="top" wrapText="1"/>
      <protection/>
    </xf>
    <xf numFmtId="49" fontId="39" fillId="20" borderId="2">
      <alignment horizontal="center" vertical="top" shrinkToFit="1"/>
      <protection/>
    </xf>
    <xf numFmtId="49" fontId="39" fillId="20" borderId="2">
      <alignment horizontal="center" vertical="top" shrinkToFit="1"/>
      <protection/>
    </xf>
    <xf numFmtId="4" fontId="39" fillId="20" borderId="2">
      <alignment horizontal="right" vertical="top" shrinkToFit="1"/>
      <protection/>
    </xf>
    <xf numFmtId="4" fontId="39" fillId="20" borderId="2">
      <alignment horizontal="right" vertical="top" shrinkToFit="1"/>
      <protection/>
    </xf>
    <xf numFmtId="0" fontId="39" fillId="20" borderId="3">
      <alignment vertical="top" shrinkToFit="1"/>
      <protection/>
    </xf>
    <xf numFmtId="0" fontId="39" fillId="20" borderId="3">
      <alignment vertical="top" shrinkToFit="1"/>
      <protection/>
    </xf>
    <xf numFmtId="0" fontId="39" fillId="21" borderId="4">
      <alignment vertical="top" shrinkToFit="1"/>
      <protection/>
    </xf>
    <xf numFmtId="0" fontId="39" fillId="21" borderId="4">
      <alignment vertical="top" shrinkToFit="1"/>
      <protection/>
    </xf>
    <xf numFmtId="0" fontId="39" fillId="21" borderId="5">
      <alignment vertical="top" shrinkToFit="1"/>
      <protection/>
    </xf>
    <xf numFmtId="0" fontId="39" fillId="21" borderId="5">
      <alignment vertical="top" shrinkToFit="1"/>
      <protection/>
    </xf>
    <xf numFmtId="0" fontId="39" fillId="21" borderId="5">
      <alignment horizontal="left" vertical="top" wrapText="1"/>
      <protection/>
    </xf>
    <xf numFmtId="0" fontId="39" fillId="21" borderId="5">
      <alignment horizontal="left" vertical="top" wrapText="1"/>
      <protection/>
    </xf>
    <xf numFmtId="49" fontId="39" fillId="21" borderId="5">
      <alignment horizontal="center" vertical="top" shrinkToFit="1"/>
      <protection/>
    </xf>
    <xf numFmtId="49" fontId="39" fillId="21" borderId="5">
      <alignment horizontal="center" vertical="top" shrinkToFit="1"/>
      <protection/>
    </xf>
    <xf numFmtId="4" fontId="39" fillId="21" borderId="5">
      <alignment horizontal="right" vertical="top" shrinkToFit="1"/>
      <protection/>
    </xf>
    <xf numFmtId="4" fontId="39" fillId="21" borderId="5">
      <alignment horizontal="right" vertical="top" shrinkToFit="1"/>
      <protection/>
    </xf>
    <xf numFmtId="0" fontId="39" fillId="21" borderId="6">
      <alignment vertical="top" shrinkToFit="1"/>
      <protection/>
    </xf>
    <xf numFmtId="0" fontId="39" fillId="21" borderId="6">
      <alignment vertical="top" shrinkToFit="1"/>
      <protection/>
    </xf>
    <xf numFmtId="0" fontId="40" fillId="0" borderId="4">
      <alignment vertical="top" shrinkToFit="1"/>
      <protection/>
    </xf>
    <xf numFmtId="0" fontId="41" fillId="0" borderId="5">
      <alignment vertical="top" shrinkToFit="1"/>
      <protection/>
    </xf>
    <xf numFmtId="0" fontId="41" fillId="0" borderId="5">
      <alignment vertical="top" shrinkToFit="1"/>
      <protection/>
    </xf>
    <xf numFmtId="0" fontId="41" fillId="0" borderId="5">
      <alignment horizontal="left" vertical="top" wrapText="1"/>
      <protection/>
    </xf>
    <xf numFmtId="0" fontId="41" fillId="0" borderId="5">
      <alignment horizontal="left" vertical="top" wrapText="1"/>
      <protection/>
    </xf>
    <xf numFmtId="49" fontId="41" fillId="0" borderId="5">
      <alignment horizontal="center" vertical="top" shrinkToFit="1"/>
      <protection/>
    </xf>
    <xf numFmtId="49" fontId="41" fillId="0" borderId="5">
      <alignment horizontal="center" vertical="top" shrinkToFit="1"/>
      <protection/>
    </xf>
    <xf numFmtId="4" fontId="41" fillId="0" borderId="5">
      <alignment horizontal="right" vertical="top" shrinkToFit="1"/>
      <protection/>
    </xf>
    <xf numFmtId="4" fontId="41" fillId="0" borderId="5">
      <alignment horizontal="right" vertical="top" shrinkToFit="1"/>
      <protection/>
    </xf>
    <xf numFmtId="0" fontId="41" fillId="0" borderId="6">
      <alignment vertical="top" shrinkToFit="1"/>
      <protection/>
    </xf>
    <xf numFmtId="0" fontId="41" fillId="0" borderId="6">
      <alignment vertical="top" shrinkToFit="1"/>
      <protection/>
    </xf>
    <xf numFmtId="0" fontId="41" fillId="0" borderId="7">
      <alignment horizontal="right" vertical="top" wrapText="1"/>
      <protection/>
    </xf>
    <xf numFmtId="0" fontId="41" fillId="0" borderId="0">
      <alignment horizontal="right" vertical="top" wrapText="1"/>
      <protection/>
    </xf>
    <xf numFmtId="0" fontId="41" fillId="0" borderId="0">
      <alignment horizontal="right" vertical="top" wrapTex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49" fontId="39" fillId="0" borderId="8">
      <alignment horizontal="center" vertical="center" wrapText="1"/>
      <protection/>
    </xf>
    <xf numFmtId="0" fontId="41" fillId="22" borderId="0">
      <alignment horizontal="left"/>
      <protection/>
    </xf>
    <xf numFmtId="0" fontId="42" fillId="0" borderId="0">
      <alignment horizontal="center" vertical="top"/>
      <protection/>
    </xf>
    <xf numFmtId="0" fontId="41" fillId="0" borderId="7">
      <alignment horizontal="right" vertical="top"/>
      <protection/>
    </xf>
    <xf numFmtId="49" fontId="43" fillId="23" borderId="9">
      <alignment horizontal="center" vertical="center" wrapText="1"/>
      <protection/>
    </xf>
    <xf numFmtId="0" fontId="41" fillId="22" borderId="10">
      <alignment horizontal="left"/>
      <protection/>
    </xf>
    <xf numFmtId="49" fontId="39" fillId="0" borderId="11">
      <alignment horizontal="center" vertical="center" wrapText="1"/>
      <protection/>
    </xf>
    <xf numFmtId="0" fontId="41" fillId="22" borderId="12">
      <alignment horizontal="left"/>
      <protection/>
    </xf>
    <xf numFmtId="0" fontId="39" fillId="20" borderId="1">
      <alignment horizontal="left" vertical="top" wrapText="1"/>
      <protection/>
    </xf>
    <xf numFmtId="0" fontId="41" fillId="22" borderId="13">
      <alignment horizontal="left"/>
      <protection/>
    </xf>
    <xf numFmtId="0" fontId="39" fillId="21" borderId="4">
      <alignment horizontal="left" vertical="top" wrapText="1"/>
      <protection/>
    </xf>
    <xf numFmtId="0" fontId="41" fillId="22" borderId="14">
      <alignment horizontal="left"/>
      <protection/>
    </xf>
    <xf numFmtId="0" fontId="40" fillId="0" borderId="4">
      <alignment horizontal="left" vertical="top" wrapText="1"/>
      <protection/>
    </xf>
    <xf numFmtId="0" fontId="41" fillId="22" borderId="15">
      <alignment horizontal="left"/>
      <protection/>
    </xf>
    <xf numFmtId="0" fontId="41" fillId="0" borderId="16">
      <alignment/>
      <protection/>
    </xf>
    <xf numFmtId="0" fontId="41" fillId="0" borderId="0">
      <alignment horizontal="left" vertical="top" wrapText="1"/>
      <protection/>
    </xf>
    <xf numFmtId="49" fontId="39" fillId="0" borderId="8">
      <alignment horizontal="center" vertical="center" wrapText="1"/>
      <protection/>
    </xf>
    <xf numFmtId="0" fontId="39" fillId="20" borderId="2">
      <alignment horizontal="left" vertical="top" wrapText="1"/>
      <protection/>
    </xf>
    <xf numFmtId="0" fontId="39" fillId="21" borderId="5">
      <alignment horizontal="left" vertical="top" wrapText="1"/>
      <protection/>
    </xf>
    <xf numFmtId="0" fontId="41" fillId="0" borderId="5">
      <alignment horizontal="left" vertical="top" wrapText="1"/>
      <protection/>
    </xf>
    <xf numFmtId="49" fontId="43" fillId="0" borderId="9">
      <alignment horizontal="center" vertical="center" wrapText="1"/>
      <protection/>
    </xf>
    <xf numFmtId="0" fontId="43" fillId="0" borderId="9">
      <alignment horizontal="center" vertical="center" wrapText="1"/>
      <protection/>
    </xf>
    <xf numFmtId="49" fontId="39" fillId="20" borderId="2">
      <alignment horizontal="center" vertical="top" shrinkToFit="1"/>
      <protection/>
    </xf>
    <xf numFmtId="49" fontId="39" fillId="21" borderId="5">
      <alignment horizontal="center" vertical="top" shrinkToFit="1"/>
      <protection/>
    </xf>
    <xf numFmtId="49" fontId="41" fillId="0" borderId="5">
      <alignment horizontal="center" vertical="top" shrinkToFit="1"/>
      <protection/>
    </xf>
    <xf numFmtId="49" fontId="43" fillId="0" borderId="9">
      <alignment horizontal="center" vertical="center" wrapText="1"/>
      <protection/>
    </xf>
    <xf numFmtId="0" fontId="43" fillId="0" borderId="9">
      <alignment horizontal="center" vertical="center"/>
      <protection/>
    </xf>
    <xf numFmtId="4" fontId="39" fillId="20" borderId="2">
      <alignment horizontal="right" vertical="top" shrinkToFit="1"/>
      <protection/>
    </xf>
    <xf numFmtId="4" fontId="39" fillId="21" borderId="5">
      <alignment horizontal="right" vertical="top" shrinkToFit="1"/>
      <protection/>
    </xf>
    <xf numFmtId="4" fontId="41" fillId="0" borderId="5">
      <alignment horizontal="right" vertical="top" shrinkToFit="1"/>
      <protection/>
    </xf>
    <xf numFmtId="0" fontId="43" fillId="0" borderId="9">
      <alignment horizontal="center" vertical="center" wrapText="1"/>
      <protection/>
    </xf>
    <xf numFmtId="49" fontId="39" fillId="0" borderId="17">
      <alignment horizontal="center" vertical="center" wrapText="1"/>
      <protection/>
    </xf>
    <xf numFmtId="0" fontId="39" fillId="20" borderId="3">
      <alignment horizontal="left" vertical="top" wrapText="1"/>
      <protection/>
    </xf>
    <xf numFmtId="0" fontId="39" fillId="21" borderId="6">
      <alignment horizontal="left" vertical="top" wrapText="1"/>
      <protection/>
    </xf>
    <xf numFmtId="0" fontId="41" fillId="0" borderId="6">
      <alignment horizontal="left" vertical="top" wrapText="1"/>
      <protection/>
    </xf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4" fillId="30" borderId="18" applyNumberFormat="0" applyAlignment="0" applyProtection="0"/>
    <xf numFmtId="0" fontId="45" fillId="31" borderId="19" applyNumberFormat="0" applyAlignment="0" applyProtection="0"/>
    <xf numFmtId="0" fontId="46" fillId="31" borderId="1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23" applyNumberFormat="0" applyFill="0" applyAlignment="0" applyProtection="0"/>
    <xf numFmtId="0" fontId="51" fillId="32" borderId="24" applyNumberFormat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4" fillId="3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56" fillId="0" borderId="26" applyNumberFormat="0" applyFill="0" applyAlignment="0" applyProtection="0"/>
    <xf numFmtId="0" fontId="5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5" fillId="0" borderId="27" xfId="96" applyNumberFormat="1" applyFont="1" applyBorder="1" applyAlignment="1" applyProtection="1">
      <alignment horizontal="center" vertical="center" wrapText="1"/>
      <protection locked="0"/>
    </xf>
    <xf numFmtId="0" fontId="4" fillId="37" borderId="0" xfId="0" applyFont="1" applyFill="1" applyAlignment="1" applyProtection="1">
      <alignment/>
      <protection locked="0"/>
    </xf>
    <xf numFmtId="49" fontId="5" fillId="0" borderId="28" xfId="105" applyNumberFormat="1" applyFont="1" applyBorder="1" applyAlignment="1" applyProtection="1">
      <alignment horizontal="center" vertical="center" wrapText="1"/>
      <protection locked="0"/>
    </xf>
    <xf numFmtId="49" fontId="5" fillId="0" borderId="27" xfId="105" applyNumberFormat="1" applyFont="1" applyBorder="1" applyAlignment="1" applyProtection="1">
      <alignment horizontal="center" vertical="center" wrapText="1"/>
      <protection locked="0"/>
    </xf>
    <xf numFmtId="49" fontId="5" fillId="0" borderId="27" xfId="111" applyNumberFormat="1" applyFont="1" applyBorder="1" applyAlignment="1" applyProtection="1">
      <alignment horizontal="center" vertical="center" wrapText="1"/>
      <protection locked="0"/>
    </xf>
    <xf numFmtId="0" fontId="5" fillId="20" borderId="27" xfId="97" applyNumberFormat="1" applyFont="1" applyBorder="1" applyAlignment="1" applyProtection="1">
      <alignment horizontal="left" vertical="center" wrapText="1"/>
      <protection locked="0"/>
    </xf>
    <xf numFmtId="0" fontId="5" fillId="21" borderId="27" xfId="98" applyNumberFormat="1" applyFont="1" applyBorder="1" applyAlignment="1" applyProtection="1">
      <alignment horizontal="left" vertical="center" wrapText="1"/>
      <protection locked="0"/>
    </xf>
    <xf numFmtId="0" fontId="4" fillId="0" borderId="27" xfId="99" applyNumberFormat="1" applyFont="1" applyBorder="1" applyAlignment="1" applyProtection="1">
      <alignment horizontal="left" vertical="center" wrapText="1"/>
      <protection locked="0"/>
    </xf>
    <xf numFmtId="0" fontId="5" fillId="2" borderId="27" xfId="98" applyNumberFormat="1" applyFont="1" applyFill="1" applyBorder="1" applyAlignment="1" applyProtection="1">
      <alignment horizontal="left" vertical="center" wrapText="1"/>
      <protection locked="0"/>
    </xf>
    <xf numFmtId="0" fontId="4" fillId="37" borderId="27" xfId="99" applyNumberFormat="1" applyFont="1" applyFill="1" applyBorder="1" applyAlignment="1" applyProtection="1">
      <alignment horizontal="left" vertical="center" wrapText="1"/>
      <protection locked="0"/>
    </xf>
    <xf numFmtId="0" fontId="4" fillId="37" borderId="27" xfId="98" applyNumberFormat="1" applyFont="1" applyFill="1" applyBorder="1" applyAlignment="1" applyProtection="1">
      <alignment horizontal="left" vertical="top" wrapText="1"/>
      <protection locked="0"/>
    </xf>
    <xf numFmtId="0" fontId="4" fillId="0" borderId="27" xfId="99" applyNumberFormat="1" applyFont="1" applyFill="1" applyBorder="1" applyAlignment="1" applyProtection="1">
      <alignment horizontal="left" vertical="top" wrapText="1"/>
      <protection locked="0"/>
    </xf>
    <xf numFmtId="0" fontId="4" fillId="37" borderId="27" xfId="99" applyNumberFormat="1" applyFont="1" applyFill="1" applyBorder="1" applyAlignment="1" applyProtection="1">
      <alignment horizontal="left" vertical="top" wrapText="1"/>
      <protection locked="0"/>
    </xf>
    <xf numFmtId="0" fontId="4" fillId="37" borderId="27" xfId="98" applyNumberFormat="1" applyFont="1" applyFill="1" applyBorder="1" applyAlignment="1" applyProtection="1">
      <alignment horizontal="left" vertical="center" wrapText="1"/>
      <protection locked="0"/>
    </xf>
    <xf numFmtId="0" fontId="5" fillId="37" borderId="27" xfId="98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/>
      <protection locked="0"/>
    </xf>
    <xf numFmtId="4" fontId="10" fillId="0" borderId="9" xfId="0" applyNumberFormat="1" applyFont="1" applyFill="1" applyBorder="1" applyAlignment="1">
      <alignment horizontal="right" vertical="center" wrapText="1"/>
    </xf>
    <xf numFmtId="4" fontId="10" fillId="0" borderId="27" xfId="109" applyNumberFormat="1" applyFont="1" applyFill="1" applyBorder="1" applyAlignment="1" applyProtection="1">
      <alignment horizontal="right" vertical="center" wrapText="1" shrinkToFit="1"/>
      <protection locked="0"/>
    </xf>
    <xf numFmtId="4" fontId="10" fillId="37" borderId="27" xfId="109" applyNumberFormat="1" applyFont="1" applyFill="1" applyBorder="1" applyAlignment="1" applyProtection="1">
      <alignment horizontal="right" vertical="center" wrapText="1" shrinkToFit="1"/>
      <protection locked="0"/>
    </xf>
    <xf numFmtId="4" fontId="10" fillId="0" borderId="27" xfId="114" applyNumberFormat="1" applyFont="1" applyFill="1" applyBorder="1" applyAlignment="1" applyProtection="1">
      <alignment horizontal="right" vertical="center" wrapText="1"/>
      <protection locked="0"/>
    </xf>
    <xf numFmtId="4" fontId="10" fillId="37" borderId="28" xfId="0" applyNumberFormat="1" applyFont="1" applyFill="1" applyBorder="1" applyAlignment="1">
      <alignment horizontal="right" vertical="center" wrapText="1"/>
    </xf>
    <xf numFmtId="4" fontId="9" fillId="20" borderId="27" xfId="107" applyNumberFormat="1" applyFont="1" applyBorder="1" applyAlignment="1" applyProtection="1">
      <alignment horizontal="right" vertical="center" wrapText="1" shrinkToFit="1"/>
      <protection locked="0"/>
    </xf>
    <xf numFmtId="4" fontId="9" fillId="21" borderId="27" xfId="108" applyNumberFormat="1" applyFont="1" applyBorder="1" applyAlignment="1" applyProtection="1">
      <alignment horizontal="right" vertical="center" wrapText="1" shrinkToFit="1"/>
      <protection locked="0"/>
    </xf>
    <xf numFmtId="4" fontId="10" fillId="0" borderId="27" xfId="112" applyNumberFormat="1" applyFont="1" applyFill="1" applyBorder="1" applyAlignment="1" applyProtection="1">
      <alignment horizontal="right" vertical="center" shrinkToFit="1"/>
      <protection/>
    </xf>
    <xf numFmtId="4" fontId="10" fillId="0" borderId="9" xfId="0" applyNumberFormat="1" applyFont="1" applyFill="1" applyBorder="1" applyAlignment="1" applyProtection="1">
      <alignment horizontal="right" vertical="center" shrinkToFit="1"/>
      <protection/>
    </xf>
    <xf numFmtId="4" fontId="10" fillId="0" borderId="29" xfId="0" applyNumberFormat="1" applyFont="1" applyFill="1" applyBorder="1" applyAlignment="1">
      <alignment horizontal="right" vertical="center" wrapText="1"/>
    </xf>
    <xf numFmtId="4" fontId="9" fillId="2" borderId="27" xfId="108" applyNumberFormat="1" applyFont="1" applyFill="1" applyBorder="1" applyAlignment="1" applyProtection="1">
      <alignment horizontal="right" vertical="center" wrapText="1" shrinkToFit="1"/>
      <protection locked="0"/>
    </xf>
    <xf numFmtId="0" fontId="5" fillId="37" borderId="27" xfId="98" applyNumberFormat="1" applyFont="1" applyFill="1" applyBorder="1" applyAlignment="1" applyProtection="1">
      <alignment horizontal="left" vertical="top" wrapText="1"/>
      <protection locked="0"/>
    </xf>
    <xf numFmtId="4" fontId="10" fillId="0" borderId="28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8" fillId="20" borderId="27" xfId="97" applyNumberFormat="1" applyFont="1" applyBorder="1" applyAlignment="1" applyProtection="1">
      <alignment horizontal="justify" vertical="top" wrapText="1"/>
      <protection locked="0"/>
    </xf>
    <xf numFmtId="0" fontId="5" fillId="20" borderId="27" xfId="97" applyNumberFormat="1" applyFont="1" applyBorder="1" applyAlignment="1" applyProtection="1">
      <alignment horizontal="left" vertical="top" wrapText="1"/>
      <protection locked="0"/>
    </xf>
    <xf numFmtId="0" fontId="8" fillId="21" borderId="27" xfId="98" applyNumberFormat="1" applyFont="1" applyBorder="1" applyAlignment="1" applyProtection="1">
      <alignment horizontal="justify" vertical="top" wrapText="1"/>
      <protection locked="0"/>
    </xf>
    <xf numFmtId="4" fontId="10" fillId="37" borderId="27" xfId="108" applyNumberFormat="1" applyFont="1" applyFill="1" applyBorder="1" applyAlignment="1" applyProtection="1">
      <alignment horizontal="right" vertical="center" wrapText="1" shrinkToFit="1"/>
      <protection locked="0"/>
    </xf>
    <xf numFmtId="49" fontId="8" fillId="0" borderId="27" xfId="96" applyNumberFormat="1" applyFont="1" applyBorder="1" applyAlignment="1" applyProtection="1">
      <alignment horizontal="center" vertical="top" wrapText="1"/>
      <protection locked="0"/>
    </xf>
    <xf numFmtId="4" fontId="10" fillId="37" borderId="27" xfId="0" applyNumberFormat="1" applyFont="1" applyFill="1" applyBorder="1" applyAlignment="1">
      <alignment vertical="center"/>
    </xf>
    <xf numFmtId="4" fontId="9" fillId="37" borderId="27" xfId="108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27" xfId="99" applyNumberFormat="1" applyFont="1" applyFill="1" applyBorder="1" applyAlignment="1" applyProtection="1" quotePrefix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0" fontId="4" fillId="37" borderId="27" xfId="99" applyNumberFormat="1" applyFont="1" applyFill="1" applyBorder="1" applyAlignment="1" applyProtection="1" quotePrefix="1">
      <alignment horizontal="left" vertical="center" wrapText="1"/>
      <protection locked="0"/>
    </xf>
    <xf numFmtId="0" fontId="4" fillId="21" borderId="27" xfId="98" applyNumberFormat="1" applyFont="1" applyBorder="1" applyAlignment="1" applyProtection="1">
      <alignment horizontal="left" vertical="top" wrapText="1"/>
      <protection locked="0"/>
    </xf>
    <xf numFmtId="0" fontId="4" fillId="21" borderId="27" xfId="98" applyNumberFormat="1" applyFont="1" applyBorder="1" applyAlignment="1" applyProtection="1">
      <alignment horizontal="left" vertical="center" wrapText="1"/>
      <protection locked="0"/>
    </xf>
    <xf numFmtId="0" fontId="4" fillId="2" borderId="27" xfId="98" applyNumberFormat="1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>
      <alignment vertical="center" wrapText="1"/>
    </xf>
    <xf numFmtId="0" fontId="60" fillId="0" borderId="0" xfId="0" applyFont="1" applyBorder="1" applyAlignment="1" applyProtection="1">
      <alignment horizontal="justify" vertical="top" wrapText="1"/>
      <protection locked="0"/>
    </xf>
    <xf numFmtId="4" fontId="59" fillId="0" borderId="0" xfId="0" applyNumberFormat="1" applyFont="1" applyAlignment="1" applyProtection="1">
      <alignment/>
      <protection locked="0"/>
    </xf>
    <xf numFmtId="0" fontId="6" fillId="0" borderId="27" xfId="99" applyNumberFormat="1" applyFont="1" applyFill="1" applyBorder="1" applyAlignment="1" applyProtection="1">
      <alignment horizontal="justify" vertical="center" wrapText="1"/>
      <protection locked="0"/>
    </xf>
    <xf numFmtId="0" fontId="8" fillId="21" borderId="27" xfId="98" applyNumberFormat="1" applyFont="1" applyBorder="1" applyAlignment="1" applyProtection="1">
      <alignment horizontal="justify" vertical="center" wrapText="1"/>
      <protection locked="0"/>
    </xf>
    <xf numFmtId="0" fontId="6" fillId="37" borderId="27" xfId="0" applyFont="1" applyFill="1" applyBorder="1" applyAlignment="1">
      <alignment horizontal="justify" vertical="center" wrapText="1"/>
    </xf>
    <xf numFmtId="49" fontId="6" fillId="37" borderId="9" xfId="0" applyNumberFormat="1" applyFont="1" applyFill="1" applyBorder="1" applyAlignment="1">
      <alignment horizontal="justify" vertical="center" wrapText="1"/>
    </xf>
    <xf numFmtId="0" fontId="8" fillId="2" borderId="27" xfId="98" applyNumberFormat="1" applyFont="1" applyFill="1" applyBorder="1" applyAlignment="1" applyProtection="1">
      <alignment horizontal="justify" vertical="center" wrapText="1"/>
      <protection locked="0"/>
    </xf>
    <xf numFmtId="0" fontId="6" fillId="37" borderId="27" xfId="99" applyNumberFormat="1" applyFont="1" applyFill="1" applyBorder="1" applyAlignment="1" applyProtection="1">
      <alignment horizontal="justify" vertical="center" wrapText="1"/>
      <protection locked="0"/>
    </xf>
    <xf numFmtId="0" fontId="10" fillId="37" borderId="27" xfId="0" applyFont="1" applyFill="1" applyBorder="1" applyAlignment="1">
      <alignment horizontal="justify" vertical="center" wrapText="1"/>
    </xf>
    <xf numFmtId="49" fontId="9" fillId="20" borderId="27" xfId="102" applyNumberFormat="1" applyFont="1" applyBorder="1" applyAlignment="1" applyProtection="1">
      <alignment horizontal="center" vertical="center" wrapText="1" shrinkToFit="1"/>
      <protection locked="0"/>
    </xf>
    <xf numFmtId="49" fontId="9" fillId="21" borderId="27" xfId="103" applyNumberFormat="1" applyFont="1" applyBorder="1" applyAlignment="1" applyProtection="1">
      <alignment horizontal="center" vertical="center" wrapText="1" shrinkToFit="1"/>
      <protection locked="0"/>
    </xf>
    <xf numFmtId="49" fontId="10" fillId="0" borderId="27" xfId="104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27" xfId="103" applyNumberFormat="1" applyFont="1" applyFill="1" applyBorder="1" applyAlignment="1" applyProtection="1">
      <alignment horizontal="center" vertical="center" wrapText="1" shrinkToFit="1"/>
      <protection locked="0"/>
    </xf>
    <xf numFmtId="49" fontId="10" fillId="37" borderId="27" xfId="104" applyNumberFormat="1" applyFont="1" applyFill="1" applyBorder="1" applyAlignment="1" applyProtection="1">
      <alignment horizontal="center" vertical="center" wrapText="1" shrinkToFit="1"/>
      <protection locked="0"/>
    </xf>
    <xf numFmtId="49" fontId="10" fillId="37" borderId="27" xfId="103" applyNumberFormat="1" applyFont="1" applyFill="1" applyBorder="1" applyAlignment="1" applyProtection="1">
      <alignment horizontal="center" vertical="center" wrapText="1" shrinkToFit="1"/>
      <protection locked="0"/>
    </xf>
    <xf numFmtId="49" fontId="9" fillId="37" borderId="27" xfId="103" applyNumberFormat="1" applyFont="1" applyFill="1" applyBorder="1" applyAlignment="1" applyProtection="1">
      <alignment horizontal="center" vertical="center" wrapText="1" shrinkToFit="1"/>
      <protection locked="0"/>
    </xf>
    <xf numFmtId="0" fontId="5" fillId="38" borderId="27" xfId="98" applyNumberFormat="1" applyFont="1" applyFill="1" applyBorder="1" applyAlignment="1" applyProtection="1">
      <alignment horizontal="left" vertical="center" wrapText="1"/>
      <protection locked="0"/>
    </xf>
    <xf numFmtId="49" fontId="9" fillId="38" borderId="27" xfId="103" applyNumberFormat="1" applyFont="1" applyFill="1" applyBorder="1" applyAlignment="1" applyProtection="1">
      <alignment horizontal="center" vertical="center" wrapText="1" shrinkToFit="1"/>
      <protection locked="0"/>
    </xf>
    <xf numFmtId="0" fontId="5" fillId="38" borderId="27" xfId="98" applyNumberFormat="1" applyFont="1" applyFill="1" applyBorder="1" applyAlignment="1" applyProtection="1">
      <alignment horizontal="justify" vertical="top" wrapText="1"/>
      <protection locked="0"/>
    </xf>
    <xf numFmtId="4" fontId="9" fillId="38" borderId="27" xfId="108" applyNumberFormat="1" applyFont="1" applyFill="1" applyBorder="1" applyAlignment="1" applyProtection="1">
      <alignment horizontal="right" vertical="center" wrapText="1" shrinkToFit="1"/>
      <protection locked="0"/>
    </xf>
    <xf numFmtId="0" fontId="4" fillId="38" borderId="0" xfId="0" applyFont="1" applyFill="1" applyAlignment="1" applyProtection="1">
      <alignment/>
      <protection locked="0"/>
    </xf>
    <xf numFmtId="49" fontId="10" fillId="0" borderId="27" xfId="104" applyNumberFormat="1" applyFont="1" applyBorder="1" applyAlignment="1" applyProtection="1">
      <alignment horizontal="center" vertical="center" wrapText="1" shrinkToFit="1"/>
      <protection locked="0"/>
    </xf>
    <xf numFmtId="0" fontId="4" fillId="0" borderId="27" xfId="99" applyNumberFormat="1" applyFont="1" applyFill="1" applyBorder="1" applyAlignment="1" applyProtection="1">
      <alignment horizontal="justify" vertical="top" wrapText="1"/>
      <protection locked="0"/>
    </xf>
    <xf numFmtId="0" fontId="4" fillId="0" borderId="27" xfId="99" applyNumberFormat="1" applyFont="1" applyFill="1" applyBorder="1" applyAlignment="1" applyProtection="1" quotePrefix="1">
      <alignment horizontal="left" vertical="top" wrapText="1"/>
      <protection locked="0"/>
    </xf>
    <xf numFmtId="0" fontId="4" fillId="0" borderId="27" xfId="99" applyNumberFormat="1" applyFont="1" applyBorder="1" applyAlignment="1" applyProtection="1" quotePrefix="1">
      <alignment horizontal="left" vertical="center" wrapText="1"/>
      <protection locked="0"/>
    </xf>
    <xf numFmtId="0" fontId="10" fillId="37" borderId="27" xfId="0" applyFont="1" applyFill="1" applyBorder="1" applyAlignment="1">
      <alignment horizontal="justify" vertical="top" wrapText="1"/>
    </xf>
    <xf numFmtId="0" fontId="4" fillId="0" borderId="27" xfId="99" applyNumberFormat="1" applyFont="1" applyFill="1" applyBorder="1" applyAlignment="1" applyProtection="1">
      <alignment horizontal="left" vertical="center" wrapText="1"/>
      <protection locked="0"/>
    </xf>
    <xf numFmtId="4" fontId="10" fillId="37" borderId="9" xfId="0" applyNumberFormat="1" applyFont="1" applyFill="1" applyBorder="1" applyAlignment="1">
      <alignment horizontal="right" vertical="center" wrapText="1"/>
    </xf>
    <xf numFmtId="4" fontId="10" fillId="37" borderId="27" xfId="114" applyNumberFormat="1" applyFont="1" applyFill="1" applyBorder="1" applyAlignment="1" applyProtection="1">
      <alignment horizontal="right" vertical="center" wrapText="1"/>
      <protection locked="0"/>
    </xf>
    <xf numFmtId="4" fontId="5" fillId="20" borderId="27" xfId="107" applyNumberFormat="1" applyFont="1" applyBorder="1" applyAlignment="1" applyProtection="1">
      <alignment horizontal="right" vertical="center" wrapText="1" shrinkToFit="1"/>
      <protection locked="0"/>
    </xf>
    <xf numFmtId="4" fontId="10" fillId="37" borderId="27" xfId="109" applyNumberFormat="1" applyFont="1" applyFill="1" applyBorder="1" applyAlignment="1" applyProtection="1">
      <alignment vertical="center" wrapText="1" shrinkToFit="1"/>
      <protection locked="0"/>
    </xf>
    <xf numFmtId="4" fontId="10" fillId="37" borderId="30" xfId="109" applyNumberFormat="1" applyFont="1" applyFill="1" applyBorder="1" applyAlignment="1" applyProtection="1">
      <alignment vertical="center" wrapText="1" shrinkToFi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38" borderId="27" xfId="99" applyNumberFormat="1" applyFont="1" applyFill="1" applyBorder="1" applyAlignment="1" applyProtection="1">
      <alignment horizontal="left" vertical="center" wrapText="1"/>
      <protection locked="0"/>
    </xf>
    <xf numFmtId="49" fontId="10" fillId="38" borderId="27" xfId="104" applyNumberFormat="1" applyFont="1" applyFill="1" applyBorder="1" applyAlignment="1" applyProtection="1">
      <alignment horizontal="center" vertical="center" wrapText="1" shrinkToFit="1"/>
      <protection locked="0"/>
    </xf>
    <xf numFmtId="0" fontId="4" fillId="38" borderId="27" xfId="99" applyNumberFormat="1" applyFont="1" applyFill="1" applyBorder="1" applyAlignment="1" applyProtection="1">
      <alignment horizontal="justify" vertical="top" wrapText="1"/>
      <protection locked="0"/>
    </xf>
    <xf numFmtId="4" fontId="10" fillId="38" borderId="27" xfId="0" applyNumberFormat="1" applyFont="1" applyFill="1" applyBorder="1" applyAlignment="1">
      <alignment vertical="center" wrapText="1"/>
    </xf>
    <xf numFmtId="0" fontId="4" fillId="37" borderId="27" xfId="99" applyNumberFormat="1" applyFont="1" applyFill="1" applyBorder="1" applyAlignment="1" applyProtection="1">
      <alignment horizontal="justify" vertical="top" wrapText="1"/>
      <protection locked="0"/>
    </xf>
    <xf numFmtId="0" fontId="5" fillId="20" borderId="27" xfId="97" applyNumberFormat="1" applyFont="1" applyBorder="1" applyAlignment="1" applyProtection="1">
      <alignment horizontal="right" vertical="center" wrapText="1"/>
      <protection locked="0"/>
    </xf>
    <xf numFmtId="49" fontId="9" fillId="20" borderId="27" xfId="102" applyNumberFormat="1" applyFont="1" applyBorder="1" applyAlignment="1" applyProtection="1">
      <alignment horizontal="right" vertical="center" wrapText="1" shrinkToFit="1"/>
      <protection locked="0"/>
    </xf>
    <xf numFmtId="0" fontId="5" fillId="20" borderId="27" xfId="97" applyNumberFormat="1" applyFont="1" applyBorder="1" applyAlignment="1" applyProtection="1">
      <alignment horizontal="justify" vertical="top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4" fontId="10" fillId="37" borderId="30" xfId="109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30" xfId="99" applyNumberFormat="1" applyFont="1" applyFill="1" applyBorder="1" applyAlignment="1" applyProtection="1">
      <alignment horizontal="left" vertical="center" wrapText="1"/>
      <protection locked="0"/>
    </xf>
    <xf numFmtId="4" fontId="10" fillId="37" borderId="30" xfId="114" applyNumberFormat="1" applyFont="1" applyFill="1" applyBorder="1" applyAlignment="1" applyProtection="1">
      <alignment horizontal="right" vertical="center" wrapText="1"/>
      <protection locked="0"/>
    </xf>
    <xf numFmtId="0" fontId="4" fillId="0" borderId="31" xfId="99" applyNumberFormat="1" applyFont="1" applyFill="1" applyBorder="1" applyAlignment="1" applyProtection="1">
      <alignment horizontal="left" vertical="center" wrapText="1"/>
      <protection locked="0"/>
    </xf>
    <xf numFmtId="4" fontId="10" fillId="37" borderId="29" xfId="0" applyNumberFormat="1" applyFont="1" applyFill="1" applyBorder="1" applyAlignment="1">
      <alignment horizontal="right" vertical="center" wrapText="1"/>
    </xf>
    <xf numFmtId="4" fontId="10" fillId="37" borderId="31" xfId="109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31" xfId="0" applyFont="1" applyBorder="1" applyAlignment="1" applyProtection="1">
      <alignment/>
      <protection locked="0"/>
    </xf>
    <xf numFmtId="49" fontId="10" fillId="0" borderId="31" xfId="104" applyNumberFormat="1" applyFont="1" applyBorder="1" applyAlignment="1" applyProtection="1">
      <alignment horizontal="center" vertical="center" wrapText="1" shrinkToFit="1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justify" vertical="top" wrapText="1"/>
      <protection locked="0"/>
    </xf>
    <xf numFmtId="0" fontId="4" fillId="0" borderId="31" xfId="0" applyFont="1" applyBorder="1" applyAlignment="1" applyProtection="1">
      <alignment wrapText="1"/>
      <protection locked="0"/>
    </xf>
    <xf numFmtId="4" fontId="10" fillId="0" borderId="27" xfId="0" applyNumberFormat="1" applyFont="1" applyBorder="1" applyAlignment="1" applyProtection="1">
      <alignment horizontal="right" vertical="center"/>
      <protection locked="0"/>
    </xf>
    <xf numFmtId="4" fontId="10" fillId="0" borderId="31" xfId="0" applyNumberFormat="1" applyFont="1" applyBorder="1" applyAlignment="1" applyProtection="1">
      <alignment horizontal="right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justify" vertical="top" wrapText="1"/>
      <protection locked="0"/>
    </xf>
    <xf numFmtId="4" fontId="5" fillId="38" borderId="27" xfId="108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4" fontId="61" fillId="37" borderId="27" xfId="108" applyNumberFormat="1" applyFont="1" applyFill="1" applyBorder="1" applyAlignment="1" applyProtection="1">
      <alignment horizontal="right" vertical="center" wrapText="1" shrinkToFit="1"/>
      <protection locked="0"/>
    </xf>
    <xf numFmtId="4" fontId="10" fillId="37" borderId="27" xfId="0" applyNumberFormat="1" applyFont="1" applyFill="1" applyBorder="1" applyAlignment="1">
      <alignment horizontal="right" vertical="center" wrapText="1"/>
    </xf>
    <xf numFmtId="0" fontId="4" fillId="37" borderId="27" xfId="98" applyNumberFormat="1" applyFont="1" applyFill="1" applyBorder="1" applyAlignment="1" applyProtection="1">
      <alignment horizontal="justify" vertical="top" wrapText="1"/>
      <protection locked="0"/>
    </xf>
    <xf numFmtId="4" fontId="4" fillId="37" borderId="0" xfId="0" applyNumberFormat="1" applyFont="1" applyFill="1" applyAlignment="1" applyProtection="1">
      <alignment/>
      <protection locked="0"/>
    </xf>
    <xf numFmtId="0" fontId="4" fillId="37" borderId="0" xfId="0" applyFont="1" applyFill="1" applyAlignment="1" applyProtection="1">
      <alignment horizontal="right" vertical="center"/>
      <protection locked="0"/>
    </xf>
    <xf numFmtId="0" fontId="59" fillId="37" borderId="0" xfId="0" applyFont="1" applyFill="1" applyAlignment="1" applyProtection="1">
      <alignment/>
      <protection locked="0"/>
    </xf>
    <xf numFmtId="0" fontId="4" fillId="0" borderId="27" xfId="99" applyNumberFormat="1" applyFont="1" applyBorder="1" applyAlignment="1" applyProtection="1">
      <alignment horizontal="left" vertical="top" wrapText="1"/>
      <protection locked="0"/>
    </xf>
    <xf numFmtId="49" fontId="10" fillId="0" borderId="27" xfId="104" applyNumberFormat="1" applyFont="1" applyBorder="1" applyAlignment="1" applyProtection="1">
      <alignment horizontal="center" vertical="top" wrapText="1" shrinkToFi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4" fontId="10" fillId="37" borderId="27" xfId="109" applyNumberFormat="1" applyFont="1" applyFill="1" applyBorder="1" applyAlignment="1" applyProtection="1">
      <alignment vertical="top" wrapText="1" shrinkToFit="1"/>
      <protection locked="0"/>
    </xf>
    <xf numFmtId="4" fontId="10" fillId="37" borderId="27" xfId="114" applyNumberFormat="1" applyFont="1" applyFill="1" applyBorder="1" applyAlignment="1" applyProtection="1">
      <alignment vertical="top" wrapText="1"/>
      <protection locked="0"/>
    </xf>
    <xf numFmtId="0" fontId="4" fillId="37" borderId="0" xfId="0" applyFont="1" applyFill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49" fontId="10" fillId="37" borderId="27" xfId="104" applyNumberFormat="1" applyFont="1" applyFill="1" applyBorder="1" applyAlignment="1" applyProtection="1">
      <alignment horizontal="center" vertical="top" wrapText="1" shrinkToFit="1"/>
      <protection locked="0"/>
    </xf>
    <xf numFmtId="0" fontId="4" fillId="38" borderId="27" xfId="99" applyNumberFormat="1" applyFont="1" applyFill="1" applyBorder="1" applyAlignment="1" applyProtection="1">
      <alignment horizontal="left" vertical="top" wrapText="1"/>
      <protection locked="0"/>
    </xf>
    <xf numFmtId="49" fontId="10" fillId="38" borderId="27" xfId="104" applyNumberFormat="1" applyFont="1" applyFill="1" applyBorder="1" applyAlignment="1" applyProtection="1">
      <alignment horizontal="center" vertical="top" wrapText="1" shrinkToFit="1"/>
      <protection locked="0"/>
    </xf>
    <xf numFmtId="4" fontId="10" fillId="38" borderId="27" xfId="0" applyNumberFormat="1" applyFont="1" applyFill="1" applyBorder="1" applyAlignment="1">
      <alignment vertical="top" wrapText="1"/>
    </xf>
    <xf numFmtId="4" fontId="10" fillId="37" borderId="27" xfId="0" applyNumberFormat="1" applyFont="1" applyFill="1" applyBorder="1" applyAlignment="1">
      <alignment vertical="top" wrapText="1"/>
    </xf>
    <xf numFmtId="4" fontId="10" fillId="37" borderId="27" xfId="0" applyNumberFormat="1" applyFont="1" applyFill="1" applyBorder="1" applyAlignment="1">
      <alignment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horizontal="justify" vertical="top" wrapText="1"/>
      <protection/>
    </xf>
    <xf numFmtId="49" fontId="8" fillId="0" borderId="36" xfId="0" applyNumberFormat="1" applyFont="1" applyFill="1" applyBorder="1" applyAlignment="1" applyProtection="1">
      <alignment horizontal="justify" vertical="top" wrapText="1"/>
      <protection/>
    </xf>
    <xf numFmtId="49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49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9" xfId="35"/>
    <cellStyle name="ex59 2" xfId="36"/>
    <cellStyle name="ex60" xfId="37"/>
    <cellStyle name="ex60 2" xfId="38"/>
    <cellStyle name="ex61" xfId="39"/>
    <cellStyle name="ex61 2" xfId="40"/>
    <cellStyle name="ex62" xfId="41"/>
    <cellStyle name="ex62 2" xfId="42"/>
    <cellStyle name="ex63" xfId="43"/>
    <cellStyle name="ex63 2" xfId="44"/>
    <cellStyle name="ex64" xfId="45"/>
    <cellStyle name="ex64 2" xfId="46"/>
    <cellStyle name="ex65" xfId="47"/>
    <cellStyle name="ex65 2" xfId="48"/>
    <cellStyle name="ex66" xfId="49"/>
    <cellStyle name="ex66 2" xfId="50"/>
    <cellStyle name="ex67" xfId="51"/>
    <cellStyle name="ex67 2" xfId="52"/>
    <cellStyle name="ex68" xfId="53"/>
    <cellStyle name="ex68 2" xfId="54"/>
    <cellStyle name="ex69" xfId="55"/>
    <cellStyle name="ex69 2" xfId="56"/>
    <cellStyle name="ex70" xfId="57"/>
    <cellStyle name="ex70 2" xfId="58"/>
    <cellStyle name="ex71" xfId="59"/>
    <cellStyle name="ex72" xfId="60"/>
    <cellStyle name="ex72 2" xfId="61"/>
    <cellStyle name="ex73" xfId="62"/>
    <cellStyle name="ex73 2" xfId="63"/>
    <cellStyle name="ex74" xfId="64"/>
    <cellStyle name="ex74 2" xfId="65"/>
    <cellStyle name="ex75" xfId="66"/>
    <cellStyle name="ex75 2" xfId="67"/>
    <cellStyle name="ex76" xfId="68"/>
    <cellStyle name="ex76 2" xfId="69"/>
    <cellStyle name="st39" xfId="70"/>
    <cellStyle name="st58" xfId="71"/>
    <cellStyle name="st58 2" xfId="72"/>
    <cellStyle name="style0" xfId="73"/>
    <cellStyle name="style0 2" xfId="74"/>
    <cellStyle name="style0 3" xfId="75"/>
    <cellStyle name="td" xfId="76"/>
    <cellStyle name="td 2" xfId="77"/>
    <cellStyle name="td 3" xfId="78"/>
    <cellStyle name="tr" xfId="79"/>
    <cellStyle name="xl_bot_header" xfId="80"/>
    <cellStyle name="xl21" xfId="81"/>
    <cellStyle name="xl22" xfId="82"/>
    <cellStyle name="xl23" xfId="83"/>
    <cellStyle name="xl24" xfId="84"/>
    <cellStyle name="xl25" xfId="85"/>
    <cellStyle name="xl26" xfId="86"/>
    <cellStyle name="xl27" xfId="87"/>
    <cellStyle name="xl28" xfId="88"/>
    <cellStyle name="xl29" xfId="89"/>
    <cellStyle name="xl30" xfId="90"/>
    <cellStyle name="xl31" xfId="91"/>
    <cellStyle name="xl32" xfId="92"/>
    <cellStyle name="xl33" xfId="93"/>
    <cellStyle name="xl34" xfId="94"/>
    <cellStyle name="xl35" xfId="95"/>
    <cellStyle name="xl36" xfId="96"/>
    <cellStyle name="xl37" xfId="97"/>
    <cellStyle name="xl38" xfId="98"/>
    <cellStyle name="xl39" xfId="99"/>
    <cellStyle name="xl40" xfId="100"/>
    <cellStyle name="xl41" xfId="101"/>
    <cellStyle name="xl42" xfId="102"/>
    <cellStyle name="xl43" xfId="103"/>
    <cellStyle name="xl44" xfId="104"/>
    <cellStyle name="xl45" xfId="105"/>
    <cellStyle name="xl46" xfId="106"/>
    <cellStyle name="xl47" xfId="107"/>
    <cellStyle name="xl48" xfId="108"/>
    <cellStyle name="xl49" xfId="109"/>
    <cellStyle name="xl50" xfId="110"/>
    <cellStyle name="xl51" xfId="111"/>
    <cellStyle name="xl52" xfId="112"/>
    <cellStyle name="xl53" xfId="113"/>
    <cellStyle name="xl54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3" xfId="135"/>
    <cellStyle name="Плохой" xfId="136"/>
    <cellStyle name="Пояснение" xfId="137"/>
    <cellStyle name="Примечание" xfId="138"/>
    <cellStyle name="Percent" xfId="139"/>
    <cellStyle name="Связанная ячейка" xfId="140"/>
    <cellStyle name="Текст предупреждения" xfId="141"/>
    <cellStyle name="Comma" xfId="142"/>
    <cellStyle name="Comma [0]" xfId="143"/>
    <cellStyle name="Хороший" xfId="14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120"/>
  <sheetViews>
    <sheetView tabSelected="1" zoomScale="55" zoomScaleNormal="55" zoomScaleSheetLayoutView="70" zoomScalePageLayoutView="0" workbookViewId="0" topLeftCell="G1">
      <pane ySplit="6" topLeftCell="A114" activePane="bottomLeft" state="frozen"/>
      <selection pane="topLeft" activeCell="G1" sqref="G1"/>
      <selection pane="bottomLeft" activeCell="K124" sqref="K124"/>
    </sheetView>
  </sheetViews>
  <sheetFormatPr defaultColWidth="9.140625" defaultRowHeight="15"/>
  <cols>
    <col min="1" max="1" width="25.140625" style="1" customWidth="1"/>
    <col min="2" max="2" width="27.140625" style="1" customWidth="1"/>
    <col min="3" max="3" width="15.8515625" style="1" customWidth="1"/>
    <col min="4" max="4" width="10.57421875" style="1" customWidth="1"/>
    <col min="5" max="5" width="13.57421875" style="1" customWidth="1"/>
    <col min="6" max="6" width="10.57421875" style="1" customWidth="1"/>
    <col min="7" max="7" width="14.421875" style="1" customWidth="1"/>
    <col min="8" max="8" width="11.8515625" style="1" customWidth="1"/>
    <col min="9" max="9" width="14.00390625" style="1" customWidth="1"/>
    <col min="10" max="10" width="12.8515625" style="1" customWidth="1"/>
    <col min="11" max="11" width="51.57421875" style="33" customWidth="1"/>
    <col min="12" max="12" width="25.8515625" style="1" customWidth="1"/>
    <col min="13" max="13" width="21.421875" style="1" customWidth="1"/>
    <col min="14" max="14" width="36.421875" style="1" customWidth="1"/>
    <col min="15" max="15" width="26.57421875" style="1" customWidth="1"/>
    <col min="16" max="16" width="28.140625" style="1" customWidth="1"/>
    <col min="17" max="18" width="26.57421875" style="1" customWidth="1"/>
    <col min="19" max="21" width="17.7109375" style="3" customWidth="1"/>
    <col min="22" max="202" width="9.140625" style="3" customWidth="1"/>
    <col min="203" max="203" width="23.421875" style="3" customWidth="1"/>
    <col min="204" max="16384" width="9.140625" style="1" customWidth="1"/>
  </cols>
  <sheetData>
    <row r="1" spans="1:18" ht="22.5">
      <c r="A1" s="134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5.7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3"/>
      <c r="Q3" s="42"/>
      <c r="R3" s="42"/>
    </row>
    <row r="4" spans="1:18" ht="15.75">
      <c r="A4" s="136" t="s">
        <v>0</v>
      </c>
      <c r="B4" s="136" t="s">
        <v>1</v>
      </c>
      <c r="C4" s="128" t="s">
        <v>2</v>
      </c>
      <c r="D4" s="129"/>
      <c r="E4" s="129"/>
      <c r="F4" s="129"/>
      <c r="G4" s="129"/>
      <c r="H4" s="129"/>
      <c r="I4" s="129"/>
      <c r="J4" s="130"/>
      <c r="K4" s="131" t="s">
        <v>3</v>
      </c>
      <c r="L4" s="133" t="s">
        <v>115</v>
      </c>
      <c r="M4" s="133" t="s">
        <v>124</v>
      </c>
      <c r="N4" s="133" t="s">
        <v>226</v>
      </c>
      <c r="O4" s="133" t="s">
        <v>4</v>
      </c>
      <c r="P4" s="135" t="s">
        <v>5</v>
      </c>
      <c r="Q4" s="135"/>
      <c r="R4" s="135"/>
    </row>
    <row r="5" spans="1:18" ht="15.75">
      <c r="A5" s="137"/>
      <c r="B5" s="137"/>
      <c r="C5" s="136" t="s">
        <v>6</v>
      </c>
      <c r="D5" s="128" t="s">
        <v>7</v>
      </c>
      <c r="E5" s="129"/>
      <c r="F5" s="129"/>
      <c r="G5" s="129"/>
      <c r="H5" s="130"/>
      <c r="I5" s="128" t="s">
        <v>8</v>
      </c>
      <c r="J5" s="130"/>
      <c r="K5" s="132"/>
      <c r="L5" s="133"/>
      <c r="M5" s="133"/>
      <c r="N5" s="133"/>
      <c r="O5" s="133"/>
      <c r="P5" s="135"/>
      <c r="Q5" s="135"/>
      <c r="R5" s="135"/>
    </row>
    <row r="6" spans="1:18" ht="114.75" customHeight="1">
      <c r="A6" s="137"/>
      <c r="B6" s="137"/>
      <c r="C6" s="137"/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132"/>
      <c r="L6" s="133"/>
      <c r="M6" s="133"/>
      <c r="N6" s="133"/>
      <c r="O6" s="133"/>
      <c r="P6" s="5" t="s">
        <v>227</v>
      </c>
      <c r="Q6" s="5" t="s">
        <v>228</v>
      </c>
      <c r="R6" s="5" t="s">
        <v>229</v>
      </c>
    </row>
    <row r="7" spans="1:18" ht="16.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22</v>
      </c>
      <c r="H7" s="2" t="s">
        <v>23</v>
      </c>
      <c r="I7" s="2" t="s">
        <v>24</v>
      </c>
      <c r="J7" s="2" t="s">
        <v>25</v>
      </c>
      <c r="K7" s="38" t="s">
        <v>26</v>
      </c>
      <c r="L7" s="2" t="s">
        <v>27</v>
      </c>
      <c r="M7" s="2" t="s">
        <v>28</v>
      </c>
      <c r="N7" s="2" t="s">
        <v>29</v>
      </c>
      <c r="O7" s="2" t="s">
        <v>30</v>
      </c>
      <c r="P7" s="2" t="s">
        <v>31</v>
      </c>
      <c r="Q7" s="2" t="s">
        <v>32</v>
      </c>
      <c r="R7" s="6" t="s">
        <v>33</v>
      </c>
    </row>
    <row r="8" spans="1:21" ht="51" customHeight="1">
      <c r="A8" s="7" t="s">
        <v>35</v>
      </c>
      <c r="B8" s="7"/>
      <c r="C8" s="58"/>
      <c r="D8" s="58" t="s">
        <v>16</v>
      </c>
      <c r="E8" s="58" t="s">
        <v>85</v>
      </c>
      <c r="F8" s="58" t="s">
        <v>85</v>
      </c>
      <c r="G8" s="58" t="s">
        <v>58</v>
      </c>
      <c r="H8" s="58" t="s">
        <v>85</v>
      </c>
      <c r="I8" s="58" t="s">
        <v>40</v>
      </c>
      <c r="J8" s="58" t="s">
        <v>58</v>
      </c>
      <c r="K8" s="34"/>
      <c r="L8" s="35"/>
      <c r="M8" s="23">
        <f aca="true" t="shared" si="0" ref="M8:R8">M9+M17+M22+M27+M29+M34+M39+M42+M46+M71</f>
        <v>109791130</v>
      </c>
      <c r="N8" s="23">
        <f t="shared" si="0"/>
        <v>90694573.13</v>
      </c>
      <c r="O8" s="23">
        <f t="shared" si="0"/>
        <v>113184315.07999998</v>
      </c>
      <c r="P8" s="23">
        <f t="shared" si="0"/>
        <v>118107331</v>
      </c>
      <c r="Q8" s="23">
        <f t="shared" si="0"/>
        <v>124618014</v>
      </c>
      <c r="R8" s="23">
        <f t="shared" si="0"/>
        <v>132649182</v>
      </c>
      <c r="S8" s="112"/>
      <c r="T8" s="112"/>
      <c r="U8" s="112"/>
    </row>
    <row r="9" spans="1:18" ht="59.25" customHeight="1">
      <c r="A9" s="8" t="s">
        <v>35</v>
      </c>
      <c r="B9" s="8" t="s">
        <v>36</v>
      </c>
      <c r="C9" s="59"/>
      <c r="D9" s="59" t="s">
        <v>16</v>
      </c>
      <c r="E9" s="59" t="s">
        <v>38</v>
      </c>
      <c r="F9" s="59" t="s">
        <v>85</v>
      </c>
      <c r="G9" s="59" t="s">
        <v>58</v>
      </c>
      <c r="H9" s="59" t="s">
        <v>85</v>
      </c>
      <c r="I9" s="59" t="s">
        <v>40</v>
      </c>
      <c r="J9" s="59" t="s">
        <v>58</v>
      </c>
      <c r="K9" s="36"/>
      <c r="L9" s="45"/>
      <c r="M9" s="24">
        <f aca="true" t="shared" si="1" ref="M9:R9">SUM(M10:M13)</f>
        <v>73975300</v>
      </c>
      <c r="N9" s="24">
        <f>SUM(N10:N16)</f>
        <v>57899491.769999996</v>
      </c>
      <c r="O9" s="24">
        <f>SUM(O10:O16)</f>
        <v>76379569.94999999</v>
      </c>
      <c r="P9" s="24">
        <f t="shared" si="1"/>
        <v>82931000</v>
      </c>
      <c r="Q9" s="24">
        <f t="shared" si="1"/>
        <v>95628000</v>
      </c>
      <c r="R9" s="24">
        <f t="shared" si="1"/>
        <v>103320800</v>
      </c>
    </row>
    <row r="10" spans="1:18" ht="157.5" customHeight="1">
      <c r="A10" s="9"/>
      <c r="B10" s="9"/>
      <c r="C10" s="60" t="s">
        <v>37</v>
      </c>
      <c r="D10" s="60" t="s">
        <v>16</v>
      </c>
      <c r="E10" s="60" t="s">
        <v>38</v>
      </c>
      <c r="F10" s="60" t="s">
        <v>39</v>
      </c>
      <c r="G10" s="60" t="s">
        <v>44</v>
      </c>
      <c r="H10" s="60" t="s">
        <v>38</v>
      </c>
      <c r="I10" s="60" t="s">
        <v>40</v>
      </c>
      <c r="J10" s="60" t="s">
        <v>41</v>
      </c>
      <c r="K10" s="51" t="s">
        <v>82</v>
      </c>
      <c r="L10" s="41" t="s">
        <v>42</v>
      </c>
      <c r="M10" s="18">
        <v>72372300</v>
      </c>
      <c r="N10" s="18">
        <v>53890821.62</v>
      </c>
      <c r="O10" s="19">
        <v>72370899.8</v>
      </c>
      <c r="P10" s="39">
        <v>81284000</v>
      </c>
      <c r="Q10" s="39">
        <v>93882180</v>
      </c>
      <c r="R10" s="39">
        <v>101470480</v>
      </c>
    </row>
    <row r="11" spans="1:18" ht="179.25" customHeight="1">
      <c r="A11" s="9"/>
      <c r="B11" s="9"/>
      <c r="C11" s="60" t="s">
        <v>37</v>
      </c>
      <c r="D11" s="60" t="s">
        <v>16</v>
      </c>
      <c r="E11" s="60" t="s">
        <v>38</v>
      </c>
      <c r="F11" s="60" t="s">
        <v>39</v>
      </c>
      <c r="G11" s="60" t="s">
        <v>43</v>
      </c>
      <c r="H11" s="60" t="s">
        <v>38</v>
      </c>
      <c r="I11" s="60" t="s">
        <v>40</v>
      </c>
      <c r="J11" s="60" t="s">
        <v>41</v>
      </c>
      <c r="K11" s="51" t="s">
        <v>45</v>
      </c>
      <c r="L11" s="41" t="s">
        <v>42</v>
      </c>
      <c r="M11" s="18">
        <v>530000</v>
      </c>
      <c r="N11" s="18">
        <v>662333.07</v>
      </c>
      <c r="O11" s="18">
        <v>662333.07</v>
      </c>
      <c r="P11" s="39">
        <v>560000</v>
      </c>
      <c r="Q11" s="39">
        <v>593600</v>
      </c>
      <c r="R11" s="39">
        <v>629000</v>
      </c>
    </row>
    <row r="12" spans="1:18" ht="90" customHeight="1">
      <c r="A12" s="9"/>
      <c r="B12" s="9"/>
      <c r="C12" s="60" t="s">
        <v>37</v>
      </c>
      <c r="D12" s="60" t="s">
        <v>16</v>
      </c>
      <c r="E12" s="60" t="s">
        <v>38</v>
      </c>
      <c r="F12" s="60" t="s">
        <v>39</v>
      </c>
      <c r="G12" s="60" t="s">
        <v>46</v>
      </c>
      <c r="H12" s="60" t="s">
        <v>38</v>
      </c>
      <c r="I12" s="60" t="s">
        <v>40</v>
      </c>
      <c r="J12" s="60" t="s">
        <v>41</v>
      </c>
      <c r="K12" s="51" t="s">
        <v>47</v>
      </c>
      <c r="L12" s="41" t="s">
        <v>42</v>
      </c>
      <c r="M12" s="18">
        <v>1054000</v>
      </c>
      <c r="N12" s="18">
        <v>1216601.48</v>
      </c>
      <c r="O12" s="18">
        <v>1216601.48</v>
      </c>
      <c r="P12" s="39">
        <v>1065000</v>
      </c>
      <c r="Q12" s="39">
        <v>1128900</v>
      </c>
      <c r="R12" s="39">
        <v>1196600</v>
      </c>
    </row>
    <row r="13" spans="1:18" ht="145.5" customHeight="1">
      <c r="A13" s="9"/>
      <c r="B13" s="9"/>
      <c r="C13" s="60" t="s">
        <v>37</v>
      </c>
      <c r="D13" s="60" t="s">
        <v>16</v>
      </c>
      <c r="E13" s="60" t="s">
        <v>38</v>
      </c>
      <c r="F13" s="60" t="s">
        <v>39</v>
      </c>
      <c r="G13" s="60" t="s">
        <v>48</v>
      </c>
      <c r="H13" s="60" t="s">
        <v>38</v>
      </c>
      <c r="I13" s="60" t="s">
        <v>40</v>
      </c>
      <c r="J13" s="60" t="s">
        <v>41</v>
      </c>
      <c r="K13" s="51" t="s">
        <v>83</v>
      </c>
      <c r="L13" s="41" t="s">
        <v>42</v>
      </c>
      <c r="M13" s="30">
        <v>19000</v>
      </c>
      <c r="N13" s="30">
        <v>3420</v>
      </c>
      <c r="O13" s="30">
        <v>3420</v>
      </c>
      <c r="P13" s="39">
        <v>22000</v>
      </c>
      <c r="Q13" s="39">
        <v>23320</v>
      </c>
      <c r="R13" s="39">
        <v>24720</v>
      </c>
    </row>
    <row r="14" spans="1:18" ht="107.25" customHeight="1">
      <c r="A14" s="9"/>
      <c r="B14" s="9"/>
      <c r="C14" s="60" t="s">
        <v>37</v>
      </c>
      <c r="D14" s="60" t="s">
        <v>16</v>
      </c>
      <c r="E14" s="60" t="s">
        <v>38</v>
      </c>
      <c r="F14" s="60" t="s">
        <v>39</v>
      </c>
      <c r="G14" s="60" t="s">
        <v>230</v>
      </c>
      <c r="H14" s="60" t="s">
        <v>38</v>
      </c>
      <c r="I14" s="60" t="s">
        <v>40</v>
      </c>
      <c r="J14" s="60" t="s">
        <v>41</v>
      </c>
      <c r="K14" s="51"/>
      <c r="L14" s="41" t="s">
        <v>42</v>
      </c>
      <c r="M14" s="31">
        <v>0</v>
      </c>
      <c r="N14" s="31">
        <v>92406.72</v>
      </c>
      <c r="O14" s="31">
        <v>92406.72</v>
      </c>
      <c r="P14" s="39"/>
      <c r="Q14" s="39"/>
      <c r="R14" s="39"/>
    </row>
    <row r="15" spans="1:18" ht="107.25" customHeight="1">
      <c r="A15" s="9"/>
      <c r="B15" s="9"/>
      <c r="C15" s="60" t="s">
        <v>37</v>
      </c>
      <c r="D15" s="60" t="s">
        <v>16</v>
      </c>
      <c r="E15" s="60" t="s">
        <v>38</v>
      </c>
      <c r="F15" s="60" t="s">
        <v>39</v>
      </c>
      <c r="G15" s="60" t="s">
        <v>62</v>
      </c>
      <c r="H15" s="60" t="s">
        <v>38</v>
      </c>
      <c r="I15" s="60" t="s">
        <v>40</v>
      </c>
      <c r="J15" s="60" t="s">
        <v>41</v>
      </c>
      <c r="K15" s="51"/>
      <c r="L15" s="41" t="s">
        <v>42</v>
      </c>
      <c r="M15" s="31"/>
      <c r="N15" s="31">
        <v>1014790.78</v>
      </c>
      <c r="O15" s="31">
        <v>1014790.78</v>
      </c>
      <c r="P15" s="39"/>
      <c r="Q15" s="39"/>
      <c r="R15" s="39"/>
    </row>
    <row r="16" spans="1:18" ht="107.25" customHeight="1">
      <c r="A16" s="9"/>
      <c r="B16" s="9"/>
      <c r="C16" s="60" t="s">
        <v>37</v>
      </c>
      <c r="D16" s="60" t="s">
        <v>16</v>
      </c>
      <c r="E16" s="60" t="s">
        <v>38</v>
      </c>
      <c r="F16" s="60" t="s">
        <v>39</v>
      </c>
      <c r="G16" s="60" t="s">
        <v>185</v>
      </c>
      <c r="H16" s="60" t="s">
        <v>38</v>
      </c>
      <c r="I16" s="60" t="s">
        <v>40</v>
      </c>
      <c r="J16" s="60" t="s">
        <v>41</v>
      </c>
      <c r="K16" s="51"/>
      <c r="L16" s="41" t="s">
        <v>42</v>
      </c>
      <c r="M16" s="31"/>
      <c r="N16" s="31">
        <v>1019118.1</v>
      </c>
      <c r="O16" s="31">
        <v>1019118.1</v>
      </c>
      <c r="P16" s="39"/>
      <c r="Q16" s="39"/>
      <c r="R16" s="39"/>
    </row>
    <row r="17" spans="1:18" ht="108" customHeight="1">
      <c r="A17" s="8" t="s">
        <v>35</v>
      </c>
      <c r="B17" s="8" t="s">
        <v>49</v>
      </c>
      <c r="C17" s="59"/>
      <c r="D17" s="59" t="s">
        <v>16</v>
      </c>
      <c r="E17" s="59" t="s">
        <v>51</v>
      </c>
      <c r="F17" s="59" t="s">
        <v>85</v>
      </c>
      <c r="G17" s="59" t="s">
        <v>58</v>
      </c>
      <c r="H17" s="59" t="s">
        <v>85</v>
      </c>
      <c r="I17" s="59" t="s">
        <v>40</v>
      </c>
      <c r="J17" s="59" t="s">
        <v>58</v>
      </c>
      <c r="K17" s="52"/>
      <c r="L17" s="46"/>
      <c r="M17" s="24">
        <f aca="true" t="shared" si="2" ref="M17:R17">SUM(M18:M21)</f>
        <v>16739400</v>
      </c>
      <c r="N17" s="24">
        <f t="shared" si="2"/>
        <v>15977112.85</v>
      </c>
      <c r="O17" s="24">
        <f t="shared" si="2"/>
        <v>19005255.96</v>
      </c>
      <c r="P17" s="24">
        <f t="shared" si="2"/>
        <v>19054609</v>
      </c>
      <c r="Q17" s="24">
        <f t="shared" si="2"/>
        <v>19449792</v>
      </c>
      <c r="R17" s="24">
        <f t="shared" si="2"/>
        <v>19561340</v>
      </c>
    </row>
    <row r="18" spans="1:18" ht="139.5" customHeight="1">
      <c r="A18" s="9"/>
      <c r="B18" s="9"/>
      <c r="C18" s="60" t="s">
        <v>50</v>
      </c>
      <c r="D18" s="60" t="s">
        <v>16</v>
      </c>
      <c r="E18" s="60" t="s">
        <v>51</v>
      </c>
      <c r="F18" s="60" t="s">
        <v>39</v>
      </c>
      <c r="G18" s="60" t="s">
        <v>151</v>
      </c>
      <c r="H18" s="60" t="s">
        <v>38</v>
      </c>
      <c r="I18" s="60" t="s">
        <v>40</v>
      </c>
      <c r="J18" s="60" t="s">
        <v>41</v>
      </c>
      <c r="K18" s="51" t="s">
        <v>155</v>
      </c>
      <c r="L18" s="41" t="s">
        <v>52</v>
      </c>
      <c r="M18" s="25">
        <v>7928600</v>
      </c>
      <c r="N18" s="25">
        <v>8215062.45</v>
      </c>
      <c r="O18" s="25">
        <v>9215053.45</v>
      </c>
      <c r="P18" s="39">
        <v>9937771</v>
      </c>
      <c r="Q18" s="39">
        <v>10118897</v>
      </c>
      <c r="R18" s="39">
        <v>10189463</v>
      </c>
    </row>
    <row r="19" spans="1:18" ht="204" customHeight="1">
      <c r="A19" s="9"/>
      <c r="B19" s="9"/>
      <c r="C19" s="60" t="s">
        <v>50</v>
      </c>
      <c r="D19" s="60" t="s">
        <v>16</v>
      </c>
      <c r="E19" s="60" t="s">
        <v>51</v>
      </c>
      <c r="F19" s="60" t="s">
        <v>39</v>
      </c>
      <c r="G19" s="60" t="s">
        <v>152</v>
      </c>
      <c r="H19" s="60" t="s">
        <v>38</v>
      </c>
      <c r="I19" s="60" t="s">
        <v>40</v>
      </c>
      <c r="J19" s="60" t="s">
        <v>41</v>
      </c>
      <c r="K19" s="51" t="s">
        <v>156</v>
      </c>
      <c r="L19" s="41" t="s">
        <v>52</v>
      </c>
      <c r="M19" s="25">
        <v>55100</v>
      </c>
      <c r="N19" s="25">
        <v>43502.51</v>
      </c>
      <c r="O19" s="25">
        <v>43502.51</v>
      </c>
      <c r="P19" s="39">
        <v>47350</v>
      </c>
      <c r="Q19" s="39">
        <v>53166</v>
      </c>
      <c r="R19" s="39">
        <v>54124</v>
      </c>
    </row>
    <row r="20" spans="1:18" ht="204" customHeight="1">
      <c r="A20" s="9"/>
      <c r="B20" s="9"/>
      <c r="C20" s="60" t="s">
        <v>50</v>
      </c>
      <c r="D20" s="60" t="s">
        <v>16</v>
      </c>
      <c r="E20" s="60" t="s">
        <v>51</v>
      </c>
      <c r="F20" s="60" t="s">
        <v>39</v>
      </c>
      <c r="G20" s="60" t="s">
        <v>153</v>
      </c>
      <c r="H20" s="60" t="s">
        <v>38</v>
      </c>
      <c r="I20" s="60" t="s">
        <v>40</v>
      </c>
      <c r="J20" s="60" t="s">
        <v>41</v>
      </c>
      <c r="K20" s="51" t="s">
        <v>157</v>
      </c>
      <c r="L20" s="41" t="s">
        <v>52</v>
      </c>
      <c r="M20" s="25">
        <v>9801400</v>
      </c>
      <c r="N20" s="25">
        <v>8640375.72</v>
      </c>
      <c r="O20" s="25">
        <v>10792400</v>
      </c>
      <c r="P20" s="39">
        <v>10304353</v>
      </c>
      <c r="Q20" s="39">
        <v>10535579</v>
      </c>
      <c r="R20" s="39">
        <v>10612356</v>
      </c>
    </row>
    <row r="21" spans="1:18" ht="177.75" customHeight="1">
      <c r="A21" s="9"/>
      <c r="B21" s="9"/>
      <c r="C21" s="60" t="s">
        <v>50</v>
      </c>
      <c r="D21" s="60" t="s">
        <v>16</v>
      </c>
      <c r="E21" s="60" t="s">
        <v>51</v>
      </c>
      <c r="F21" s="60" t="s">
        <v>39</v>
      </c>
      <c r="G21" s="60" t="s">
        <v>154</v>
      </c>
      <c r="H21" s="60" t="s">
        <v>38</v>
      </c>
      <c r="I21" s="60" t="s">
        <v>40</v>
      </c>
      <c r="J21" s="60" t="s">
        <v>41</v>
      </c>
      <c r="K21" s="51" t="s">
        <v>158</v>
      </c>
      <c r="L21" s="41" t="s">
        <v>52</v>
      </c>
      <c r="M21" s="25">
        <v>-1045700</v>
      </c>
      <c r="N21" s="25">
        <v>-921827.83</v>
      </c>
      <c r="O21" s="25">
        <v>-1045700</v>
      </c>
      <c r="P21" s="39">
        <v>-1234865</v>
      </c>
      <c r="Q21" s="39">
        <v>-1257850</v>
      </c>
      <c r="R21" s="39">
        <v>-1294603</v>
      </c>
    </row>
    <row r="22" spans="1:18" ht="48.75" customHeight="1">
      <c r="A22" s="8" t="s">
        <v>35</v>
      </c>
      <c r="B22" s="8" t="s">
        <v>54</v>
      </c>
      <c r="C22" s="59"/>
      <c r="D22" s="59" t="s">
        <v>16</v>
      </c>
      <c r="E22" s="59" t="s">
        <v>55</v>
      </c>
      <c r="F22" s="59" t="s">
        <v>85</v>
      </c>
      <c r="G22" s="59" t="s">
        <v>58</v>
      </c>
      <c r="H22" s="59" t="s">
        <v>85</v>
      </c>
      <c r="I22" s="59" t="s">
        <v>40</v>
      </c>
      <c r="J22" s="59" t="s">
        <v>58</v>
      </c>
      <c r="K22" s="52"/>
      <c r="L22" s="46"/>
      <c r="M22" s="24">
        <f aca="true" t="shared" si="3" ref="M22:R22">SUM(M23:M26)</f>
        <v>4015600</v>
      </c>
      <c r="N22" s="24">
        <f t="shared" si="3"/>
        <v>1876531.83</v>
      </c>
      <c r="O22" s="24">
        <f t="shared" si="3"/>
        <v>2134955.58</v>
      </c>
      <c r="P22" s="24">
        <f t="shared" si="3"/>
        <v>2166500</v>
      </c>
      <c r="Q22" s="24">
        <f t="shared" si="3"/>
        <v>2282500</v>
      </c>
      <c r="R22" s="24">
        <f t="shared" si="3"/>
        <v>2408900</v>
      </c>
    </row>
    <row r="23" spans="1:18" ht="49.5" customHeight="1">
      <c r="A23" s="9"/>
      <c r="B23" s="9"/>
      <c r="C23" s="60" t="s">
        <v>37</v>
      </c>
      <c r="D23" s="60" t="s">
        <v>16</v>
      </c>
      <c r="E23" s="60" t="s">
        <v>55</v>
      </c>
      <c r="F23" s="60" t="s">
        <v>39</v>
      </c>
      <c r="G23" s="60" t="s">
        <v>44</v>
      </c>
      <c r="H23" s="60" t="s">
        <v>39</v>
      </c>
      <c r="I23" s="60" t="s">
        <v>40</v>
      </c>
      <c r="J23" s="60" t="s">
        <v>41</v>
      </c>
      <c r="K23" s="53" t="s">
        <v>104</v>
      </c>
      <c r="L23" s="41" t="s">
        <v>42</v>
      </c>
      <c r="M23" s="18">
        <v>0</v>
      </c>
      <c r="N23" s="18">
        <v>-105544.42</v>
      </c>
      <c r="O23" s="19">
        <v>-105544.42</v>
      </c>
      <c r="P23" s="19">
        <v>0</v>
      </c>
      <c r="Q23" s="19">
        <v>0</v>
      </c>
      <c r="R23" s="21">
        <v>0</v>
      </c>
    </row>
    <row r="24" spans="1:18" ht="56.25" customHeight="1">
      <c r="A24" s="9"/>
      <c r="B24" s="9"/>
      <c r="C24" s="60" t="s">
        <v>37</v>
      </c>
      <c r="D24" s="60" t="s">
        <v>16</v>
      </c>
      <c r="E24" s="60" t="s">
        <v>55</v>
      </c>
      <c r="F24" s="60" t="s">
        <v>39</v>
      </c>
      <c r="G24" s="60" t="s">
        <v>43</v>
      </c>
      <c r="H24" s="60" t="s">
        <v>39</v>
      </c>
      <c r="I24" s="60" t="s">
        <v>40</v>
      </c>
      <c r="J24" s="60" t="s">
        <v>41</v>
      </c>
      <c r="K24" s="53" t="s">
        <v>116</v>
      </c>
      <c r="L24" s="41" t="s">
        <v>42</v>
      </c>
      <c r="M24" s="18">
        <v>0</v>
      </c>
      <c r="N24" s="18">
        <v>0</v>
      </c>
      <c r="O24" s="19">
        <v>0</v>
      </c>
      <c r="P24" s="19">
        <v>0</v>
      </c>
      <c r="Q24" s="19">
        <v>0</v>
      </c>
      <c r="R24" s="21">
        <v>0</v>
      </c>
    </row>
    <row r="25" spans="1:18" ht="35.25" customHeight="1">
      <c r="A25" s="9"/>
      <c r="B25" s="9"/>
      <c r="C25" s="60" t="s">
        <v>37</v>
      </c>
      <c r="D25" s="60" t="s">
        <v>16</v>
      </c>
      <c r="E25" s="60" t="s">
        <v>55</v>
      </c>
      <c r="F25" s="60" t="s">
        <v>51</v>
      </c>
      <c r="G25" s="60" t="s">
        <v>43</v>
      </c>
      <c r="H25" s="60" t="s">
        <v>38</v>
      </c>
      <c r="I25" s="60" t="s">
        <v>40</v>
      </c>
      <c r="J25" s="60" t="s">
        <v>41</v>
      </c>
      <c r="K25" s="51" t="s">
        <v>117</v>
      </c>
      <c r="L25" s="41" t="s">
        <v>42</v>
      </c>
      <c r="M25" s="18">
        <v>2735600</v>
      </c>
      <c r="N25" s="18">
        <v>1471491.78</v>
      </c>
      <c r="O25" s="19">
        <v>1480000</v>
      </c>
      <c r="P25" s="39">
        <v>900500</v>
      </c>
      <c r="Q25" s="39">
        <v>936500</v>
      </c>
      <c r="R25" s="39">
        <v>973900</v>
      </c>
    </row>
    <row r="26" spans="1:18" ht="84.75" customHeight="1">
      <c r="A26" s="9"/>
      <c r="B26" s="9"/>
      <c r="C26" s="60" t="s">
        <v>37</v>
      </c>
      <c r="D26" s="60" t="s">
        <v>16</v>
      </c>
      <c r="E26" s="60" t="s">
        <v>55</v>
      </c>
      <c r="F26" s="60" t="s">
        <v>57</v>
      </c>
      <c r="G26" s="60" t="s">
        <v>43</v>
      </c>
      <c r="H26" s="60" t="s">
        <v>39</v>
      </c>
      <c r="I26" s="60" t="s">
        <v>40</v>
      </c>
      <c r="J26" s="60" t="s">
        <v>41</v>
      </c>
      <c r="K26" s="53" t="s">
        <v>105</v>
      </c>
      <c r="L26" s="41" t="s">
        <v>42</v>
      </c>
      <c r="M26" s="18">
        <v>1280000</v>
      </c>
      <c r="N26" s="18">
        <v>510584.47</v>
      </c>
      <c r="O26" s="19">
        <v>760500</v>
      </c>
      <c r="P26" s="39">
        <v>1266000</v>
      </c>
      <c r="Q26" s="39">
        <v>1346000</v>
      </c>
      <c r="R26" s="39">
        <v>1435000</v>
      </c>
    </row>
    <row r="27" spans="1:18" ht="48" customHeight="1">
      <c r="A27" s="8" t="s">
        <v>35</v>
      </c>
      <c r="B27" s="8" t="s">
        <v>60</v>
      </c>
      <c r="C27" s="59"/>
      <c r="D27" s="59" t="s">
        <v>16</v>
      </c>
      <c r="E27" s="59" t="s">
        <v>61</v>
      </c>
      <c r="F27" s="59" t="s">
        <v>85</v>
      </c>
      <c r="G27" s="59" t="s">
        <v>58</v>
      </c>
      <c r="H27" s="59" t="s">
        <v>85</v>
      </c>
      <c r="I27" s="59" t="s">
        <v>40</v>
      </c>
      <c r="J27" s="59" t="s">
        <v>58</v>
      </c>
      <c r="K27" s="52"/>
      <c r="L27" s="46"/>
      <c r="M27" s="24">
        <f aca="true" t="shared" si="4" ref="M27:R27">SUM(M28:M28)</f>
        <v>1088000</v>
      </c>
      <c r="N27" s="24">
        <f t="shared" si="4"/>
        <v>807143.23</v>
      </c>
      <c r="O27" s="24">
        <f t="shared" si="4"/>
        <v>995000</v>
      </c>
      <c r="P27" s="24">
        <f t="shared" si="4"/>
        <v>1164000</v>
      </c>
      <c r="Q27" s="24">
        <f t="shared" si="4"/>
        <v>1195000</v>
      </c>
      <c r="R27" s="24">
        <f t="shared" si="4"/>
        <v>1235000</v>
      </c>
    </row>
    <row r="28" spans="1:18" ht="77.25" customHeight="1">
      <c r="A28" s="9"/>
      <c r="B28" s="9"/>
      <c r="C28" s="60" t="s">
        <v>37</v>
      </c>
      <c r="D28" s="60" t="s">
        <v>16</v>
      </c>
      <c r="E28" s="60" t="s">
        <v>61</v>
      </c>
      <c r="F28" s="60" t="s">
        <v>39</v>
      </c>
      <c r="G28" s="60" t="s">
        <v>43</v>
      </c>
      <c r="H28" s="60" t="s">
        <v>38</v>
      </c>
      <c r="I28" s="60" t="s">
        <v>40</v>
      </c>
      <c r="J28" s="60" t="s">
        <v>41</v>
      </c>
      <c r="K28" s="53" t="s">
        <v>106</v>
      </c>
      <c r="L28" s="41" t="s">
        <v>42</v>
      </c>
      <c r="M28" s="18">
        <v>1088000</v>
      </c>
      <c r="N28" s="18">
        <v>807143.23</v>
      </c>
      <c r="O28" s="19">
        <v>995000</v>
      </c>
      <c r="P28" s="39">
        <v>1164000</v>
      </c>
      <c r="Q28" s="39">
        <v>1195000</v>
      </c>
      <c r="R28" s="39">
        <v>1235000</v>
      </c>
    </row>
    <row r="29" spans="1:18" ht="131.25" customHeight="1">
      <c r="A29" s="8" t="s">
        <v>35</v>
      </c>
      <c r="B29" s="8" t="s">
        <v>64</v>
      </c>
      <c r="C29" s="59"/>
      <c r="D29" s="59" t="s">
        <v>16</v>
      </c>
      <c r="E29" s="59" t="s">
        <v>26</v>
      </c>
      <c r="F29" s="59" t="s">
        <v>85</v>
      </c>
      <c r="G29" s="59" t="s">
        <v>58</v>
      </c>
      <c r="H29" s="59" t="s">
        <v>85</v>
      </c>
      <c r="I29" s="59" t="s">
        <v>40</v>
      </c>
      <c r="J29" s="59" t="s">
        <v>58</v>
      </c>
      <c r="K29" s="52"/>
      <c r="L29" s="46"/>
      <c r="M29" s="24">
        <f aca="true" t="shared" si="5" ref="M29:R29">SUM(M30:M33)</f>
        <v>2779200</v>
      </c>
      <c r="N29" s="24">
        <f t="shared" si="5"/>
        <v>2371728.17</v>
      </c>
      <c r="O29" s="24">
        <f t="shared" si="5"/>
        <v>2841135.3</v>
      </c>
      <c r="P29" s="24">
        <f t="shared" si="5"/>
        <v>3812200</v>
      </c>
      <c r="Q29" s="24">
        <f t="shared" si="5"/>
        <v>3812200</v>
      </c>
      <c r="R29" s="24">
        <f t="shared" si="5"/>
        <v>3812200</v>
      </c>
    </row>
    <row r="30" spans="1:18" ht="168.75" customHeight="1">
      <c r="A30" s="9"/>
      <c r="B30" s="13"/>
      <c r="C30" s="60" t="s">
        <v>107</v>
      </c>
      <c r="D30" s="60" t="s">
        <v>16</v>
      </c>
      <c r="E30" s="60" t="s">
        <v>26</v>
      </c>
      <c r="F30" s="60" t="s">
        <v>55</v>
      </c>
      <c r="G30" s="60" t="s">
        <v>69</v>
      </c>
      <c r="H30" s="60" t="s">
        <v>55</v>
      </c>
      <c r="I30" s="60" t="s">
        <v>40</v>
      </c>
      <c r="J30" s="60" t="s">
        <v>53</v>
      </c>
      <c r="K30" s="54" t="s">
        <v>108</v>
      </c>
      <c r="L30" s="41" t="s">
        <v>126</v>
      </c>
      <c r="M30" s="26">
        <v>705000</v>
      </c>
      <c r="N30" s="26">
        <v>578741.8</v>
      </c>
      <c r="O30" s="19">
        <v>680000</v>
      </c>
      <c r="P30" s="39">
        <v>1894000</v>
      </c>
      <c r="Q30" s="39">
        <v>1894000</v>
      </c>
      <c r="R30" s="39">
        <v>1894000</v>
      </c>
    </row>
    <row r="31" spans="1:18" ht="129.75" customHeight="1">
      <c r="A31" s="9"/>
      <c r="B31" s="13"/>
      <c r="C31" s="60" t="s">
        <v>107</v>
      </c>
      <c r="D31" s="60" t="s">
        <v>16</v>
      </c>
      <c r="E31" s="60" t="s">
        <v>26</v>
      </c>
      <c r="F31" s="60" t="s">
        <v>55</v>
      </c>
      <c r="G31" s="60" t="s">
        <v>69</v>
      </c>
      <c r="H31" s="60" t="s">
        <v>28</v>
      </c>
      <c r="I31" s="60" t="s">
        <v>40</v>
      </c>
      <c r="J31" s="60" t="s">
        <v>53</v>
      </c>
      <c r="K31" s="54" t="s">
        <v>109</v>
      </c>
      <c r="L31" s="41" t="s">
        <v>126</v>
      </c>
      <c r="M31" s="18">
        <v>1364000</v>
      </c>
      <c r="N31" s="18">
        <v>1291656.37</v>
      </c>
      <c r="O31" s="19">
        <v>1560000</v>
      </c>
      <c r="P31" s="39">
        <v>1264000</v>
      </c>
      <c r="Q31" s="39">
        <v>1264000</v>
      </c>
      <c r="R31" s="39">
        <v>1264000</v>
      </c>
    </row>
    <row r="32" spans="1:18" ht="111" customHeight="1">
      <c r="A32" s="9"/>
      <c r="B32" s="13"/>
      <c r="C32" s="60" t="s">
        <v>107</v>
      </c>
      <c r="D32" s="60" t="s">
        <v>16</v>
      </c>
      <c r="E32" s="60" t="s">
        <v>26</v>
      </c>
      <c r="F32" s="60" t="s">
        <v>55</v>
      </c>
      <c r="G32" s="60" t="s">
        <v>96</v>
      </c>
      <c r="H32" s="60" t="s">
        <v>55</v>
      </c>
      <c r="I32" s="60" t="s">
        <v>40</v>
      </c>
      <c r="J32" s="60" t="s">
        <v>53</v>
      </c>
      <c r="K32" s="53" t="s">
        <v>110</v>
      </c>
      <c r="L32" s="41" t="s">
        <v>126</v>
      </c>
      <c r="M32" s="18">
        <v>605200</v>
      </c>
      <c r="N32" s="18">
        <v>501330</v>
      </c>
      <c r="O32" s="19">
        <v>601130</v>
      </c>
      <c r="P32" s="39">
        <v>604200</v>
      </c>
      <c r="Q32" s="39">
        <v>604200</v>
      </c>
      <c r="R32" s="39">
        <v>604200</v>
      </c>
    </row>
    <row r="33" spans="1:18" ht="107.25" customHeight="1">
      <c r="A33" s="9"/>
      <c r="B33" s="13"/>
      <c r="C33" s="60" t="s">
        <v>107</v>
      </c>
      <c r="D33" s="60" t="s">
        <v>16</v>
      </c>
      <c r="E33" s="60" t="s">
        <v>26</v>
      </c>
      <c r="F33" s="60" t="s">
        <v>59</v>
      </c>
      <c r="G33" s="60" t="s">
        <v>70</v>
      </c>
      <c r="H33" s="60" t="s">
        <v>55</v>
      </c>
      <c r="I33" s="60" t="s">
        <v>40</v>
      </c>
      <c r="J33" s="60" t="s">
        <v>53</v>
      </c>
      <c r="K33" s="53" t="s">
        <v>111</v>
      </c>
      <c r="L33" s="41" t="s">
        <v>126</v>
      </c>
      <c r="M33" s="18">
        <v>105000</v>
      </c>
      <c r="N33" s="18">
        <v>0</v>
      </c>
      <c r="O33" s="19">
        <v>5.3</v>
      </c>
      <c r="P33" s="39">
        <v>50000</v>
      </c>
      <c r="Q33" s="39">
        <v>50000</v>
      </c>
      <c r="R33" s="39">
        <v>50000</v>
      </c>
    </row>
    <row r="34" spans="1:18" ht="108" customHeight="1">
      <c r="A34" s="8" t="s">
        <v>35</v>
      </c>
      <c r="B34" s="8" t="s">
        <v>65</v>
      </c>
      <c r="C34" s="59"/>
      <c r="D34" s="59" t="s">
        <v>16</v>
      </c>
      <c r="E34" s="59" t="s">
        <v>27</v>
      </c>
      <c r="F34" s="59" t="s">
        <v>85</v>
      </c>
      <c r="G34" s="59" t="s">
        <v>58</v>
      </c>
      <c r="H34" s="59" t="s">
        <v>85</v>
      </c>
      <c r="I34" s="59" t="s">
        <v>40</v>
      </c>
      <c r="J34" s="59" t="s">
        <v>58</v>
      </c>
      <c r="K34" s="52"/>
      <c r="L34" s="46"/>
      <c r="M34" s="24">
        <f aca="true" t="shared" si="6" ref="M34:R34">SUM(M35:M38)</f>
        <v>55500</v>
      </c>
      <c r="N34" s="24">
        <f t="shared" si="6"/>
        <v>934221.27</v>
      </c>
      <c r="O34" s="24">
        <f t="shared" si="6"/>
        <v>934221.27</v>
      </c>
      <c r="P34" s="24">
        <f t="shared" si="6"/>
        <v>950000</v>
      </c>
      <c r="Q34" s="24">
        <f t="shared" si="6"/>
        <v>1007000</v>
      </c>
      <c r="R34" s="24">
        <f t="shared" si="6"/>
        <v>1067420</v>
      </c>
    </row>
    <row r="35" spans="1:18" s="3" customFormat="1" ht="62.25" customHeight="1">
      <c r="A35" s="11"/>
      <c r="B35" s="13"/>
      <c r="C35" s="60" t="s">
        <v>66</v>
      </c>
      <c r="D35" s="60" t="s">
        <v>16</v>
      </c>
      <c r="E35" s="60" t="s">
        <v>27</v>
      </c>
      <c r="F35" s="60" t="s">
        <v>38</v>
      </c>
      <c r="G35" s="60" t="s">
        <v>44</v>
      </c>
      <c r="H35" s="60" t="s">
        <v>38</v>
      </c>
      <c r="I35" s="60" t="s">
        <v>40</v>
      </c>
      <c r="J35" s="60" t="s">
        <v>53</v>
      </c>
      <c r="K35" s="51" t="s">
        <v>67</v>
      </c>
      <c r="L35" s="41" t="s">
        <v>68</v>
      </c>
      <c r="M35" s="25">
        <v>5300</v>
      </c>
      <c r="N35" s="25">
        <v>6946.93</v>
      </c>
      <c r="O35" s="25">
        <v>6946.93</v>
      </c>
      <c r="P35" s="39">
        <v>95000</v>
      </c>
      <c r="Q35" s="39">
        <v>100700</v>
      </c>
      <c r="R35" s="39">
        <v>106742</v>
      </c>
    </row>
    <row r="36" spans="1:18" ht="49.5" customHeight="1">
      <c r="A36" s="9"/>
      <c r="B36" s="13"/>
      <c r="C36" s="60" t="s">
        <v>66</v>
      </c>
      <c r="D36" s="60" t="s">
        <v>16</v>
      </c>
      <c r="E36" s="60" t="s">
        <v>27</v>
      </c>
      <c r="F36" s="60" t="s">
        <v>38</v>
      </c>
      <c r="G36" s="60" t="s">
        <v>46</v>
      </c>
      <c r="H36" s="60" t="s">
        <v>38</v>
      </c>
      <c r="I36" s="60" t="s">
        <v>40</v>
      </c>
      <c r="J36" s="60" t="s">
        <v>53</v>
      </c>
      <c r="K36" s="51" t="s">
        <v>101</v>
      </c>
      <c r="L36" s="41" t="s">
        <v>68</v>
      </c>
      <c r="M36" s="27">
        <v>0</v>
      </c>
      <c r="N36" s="27">
        <v>0</v>
      </c>
      <c r="O36" s="19">
        <v>0</v>
      </c>
      <c r="P36" s="19">
        <v>0</v>
      </c>
      <c r="Q36" s="19">
        <v>0</v>
      </c>
      <c r="R36" s="19">
        <v>0</v>
      </c>
    </row>
    <row r="37" spans="1:18" ht="48" customHeight="1">
      <c r="A37" s="9"/>
      <c r="B37" s="13"/>
      <c r="C37" s="60" t="s">
        <v>66</v>
      </c>
      <c r="D37" s="60" t="s">
        <v>16</v>
      </c>
      <c r="E37" s="60" t="s">
        <v>27</v>
      </c>
      <c r="F37" s="60" t="s">
        <v>38</v>
      </c>
      <c r="G37" s="60" t="s">
        <v>102</v>
      </c>
      <c r="H37" s="60" t="s">
        <v>38</v>
      </c>
      <c r="I37" s="60" t="s">
        <v>40</v>
      </c>
      <c r="J37" s="60" t="s">
        <v>53</v>
      </c>
      <c r="K37" s="51" t="s">
        <v>103</v>
      </c>
      <c r="L37" s="41" t="s">
        <v>68</v>
      </c>
      <c r="M37" s="30">
        <v>50200</v>
      </c>
      <c r="N37" s="30">
        <v>7171.7</v>
      </c>
      <c r="O37" s="30">
        <v>7171.7</v>
      </c>
      <c r="P37" s="39">
        <v>855000</v>
      </c>
      <c r="Q37" s="39">
        <v>906300</v>
      </c>
      <c r="R37" s="39">
        <v>960678</v>
      </c>
    </row>
    <row r="38" spans="1:18" ht="48" customHeight="1">
      <c r="A38" s="9"/>
      <c r="B38" s="13"/>
      <c r="C38" s="60"/>
      <c r="D38" s="60"/>
      <c r="E38" s="60" t="s">
        <v>27</v>
      </c>
      <c r="F38" s="60" t="s">
        <v>38</v>
      </c>
      <c r="G38" s="60" t="s">
        <v>179</v>
      </c>
      <c r="H38" s="60" t="s">
        <v>38</v>
      </c>
      <c r="I38" s="60" t="s">
        <v>40</v>
      </c>
      <c r="J38" s="60" t="s">
        <v>53</v>
      </c>
      <c r="K38" s="51" t="s">
        <v>180</v>
      </c>
      <c r="L38" s="41" t="s">
        <v>68</v>
      </c>
      <c r="M38" s="31">
        <v>0</v>
      </c>
      <c r="N38" s="31">
        <v>920102.64</v>
      </c>
      <c r="O38" s="31">
        <v>920102.64</v>
      </c>
      <c r="P38" s="19">
        <v>0</v>
      </c>
      <c r="Q38" s="19">
        <v>0</v>
      </c>
      <c r="R38" s="21">
        <v>0</v>
      </c>
    </row>
    <row r="39" spans="1:18" s="3" customFormat="1" ht="114.75" customHeight="1">
      <c r="A39" s="10" t="s">
        <v>35</v>
      </c>
      <c r="B39" s="10" t="s">
        <v>71</v>
      </c>
      <c r="C39" s="61"/>
      <c r="D39" s="61" t="s">
        <v>16</v>
      </c>
      <c r="E39" s="61" t="s">
        <v>28</v>
      </c>
      <c r="F39" s="61" t="s">
        <v>85</v>
      </c>
      <c r="G39" s="61" t="s">
        <v>58</v>
      </c>
      <c r="H39" s="61" t="s">
        <v>85</v>
      </c>
      <c r="I39" s="61" t="s">
        <v>40</v>
      </c>
      <c r="J39" s="61" t="s">
        <v>58</v>
      </c>
      <c r="K39" s="55"/>
      <c r="L39" s="47"/>
      <c r="M39" s="28">
        <f aca="true" t="shared" si="7" ref="M39:R39">SUM(M40:M41)</f>
        <v>70000</v>
      </c>
      <c r="N39" s="28">
        <f t="shared" si="7"/>
        <v>106410.96</v>
      </c>
      <c r="O39" s="28">
        <f t="shared" si="7"/>
        <v>106410.96</v>
      </c>
      <c r="P39" s="28">
        <f t="shared" si="7"/>
        <v>70000</v>
      </c>
      <c r="Q39" s="28">
        <f t="shared" si="7"/>
        <v>70000</v>
      </c>
      <c r="R39" s="28">
        <f t="shared" si="7"/>
        <v>70000</v>
      </c>
    </row>
    <row r="40" spans="1:18" s="3" customFormat="1" ht="48.75" customHeight="1">
      <c r="A40" s="11"/>
      <c r="B40" s="14"/>
      <c r="C40" s="62" t="s">
        <v>121</v>
      </c>
      <c r="D40" s="62" t="s">
        <v>16</v>
      </c>
      <c r="E40" s="62" t="s">
        <v>28</v>
      </c>
      <c r="F40" s="62" t="s">
        <v>39</v>
      </c>
      <c r="G40" s="62" t="s">
        <v>119</v>
      </c>
      <c r="H40" s="62" t="s">
        <v>55</v>
      </c>
      <c r="I40" s="62" t="s">
        <v>40</v>
      </c>
      <c r="J40" s="62" t="s">
        <v>62</v>
      </c>
      <c r="K40" s="56" t="s">
        <v>72</v>
      </c>
      <c r="L40" s="41" t="s">
        <v>122</v>
      </c>
      <c r="M40" s="22">
        <v>70000</v>
      </c>
      <c r="N40" s="22">
        <v>106410.96</v>
      </c>
      <c r="O40" s="20">
        <v>106410.96</v>
      </c>
      <c r="P40" s="20">
        <v>70000</v>
      </c>
      <c r="Q40" s="20">
        <v>70000</v>
      </c>
      <c r="R40" s="20">
        <v>70000</v>
      </c>
    </row>
    <row r="41" spans="1:18" s="3" customFormat="1" ht="58.5" customHeight="1">
      <c r="A41" s="11"/>
      <c r="B41" s="14"/>
      <c r="C41" s="62" t="s">
        <v>118</v>
      </c>
      <c r="D41" s="62" t="s">
        <v>16</v>
      </c>
      <c r="E41" s="62" t="s">
        <v>28</v>
      </c>
      <c r="F41" s="62" t="s">
        <v>39</v>
      </c>
      <c r="G41" s="62" t="s">
        <v>119</v>
      </c>
      <c r="H41" s="62" t="s">
        <v>55</v>
      </c>
      <c r="I41" s="62" t="s">
        <v>40</v>
      </c>
      <c r="J41" s="62" t="s">
        <v>62</v>
      </c>
      <c r="K41" s="56" t="s">
        <v>72</v>
      </c>
      <c r="L41" s="41" t="s">
        <v>181</v>
      </c>
      <c r="M41" s="110">
        <v>0</v>
      </c>
      <c r="N41" s="11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ht="93.75" customHeight="1">
      <c r="A42" s="8" t="s">
        <v>35</v>
      </c>
      <c r="B42" s="8" t="s">
        <v>74</v>
      </c>
      <c r="C42" s="59"/>
      <c r="D42" s="59" t="s">
        <v>16</v>
      </c>
      <c r="E42" s="59" t="s">
        <v>29</v>
      </c>
      <c r="F42" s="59" t="s">
        <v>85</v>
      </c>
      <c r="G42" s="59" t="s">
        <v>58</v>
      </c>
      <c r="H42" s="59" t="s">
        <v>85</v>
      </c>
      <c r="I42" s="59" t="s">
        <v>40</v>
      </c>
      <c r="J42" s="59" t="s">
        <v>58</v>
      </c>
      <c r="K42" s="52"/>
      <c r="L42" s="46"/>
      <c r="M42" s="24">
        <f aca="true" t="shared" si="8" ref="M42:R42">SUM(M43:M45)</f>
        <v>10526630</v>
      </c>
      <c r="N42" s="24">
        <f t="shared" si="8"/>
        <v>9974722.43</v>
      </c>
      <c r="O42" s="24">
        <f t="shared" si="8"/>
        <v>9974722.43</v>
      </c>
      <c r="P42" s="24">
        <f t="shared" si="8"/>
        <v>7535500</v>
      </c>
      <c r="Q42" s="24">
        <f t="shared" si="8"/>
        <v>750000</v>
      </c>
      <c r="R42" s="24">
        <f t="shared" si="8"/>
        <v>750000</v>
      </c>
    </row>
    <row r="43" spans="1:18" ht="152.25" customHeight="1">
      <c r="A43" s="9"/>
      <c r="B43" s="13"/>
      <c r="C43" s="60" t="s">
        <v>107</v>
      </c>
      <c r="D43" s="60" t="s">
        <v>16</v>
      </c>
      <c r="E43" s="60" t="s">
        <v>29</v>
      </c>
      <c r="F43" s="60" t="s">
        <v>39</v>
      </c>
      <c r="G43" s="60" t="s">
        <v>77</v>
      </c>
      <c r="H43" s="60" t="s">
        <v>55</v>
      </c>
      <c r="I43" s="60" t="s">
        <v>40</v>
      </c>
      <c r="J43" s="60" t="s">
        <v>73</v>
      </c>
      <c r="K43" s="53" t="s">
        <v>112</v>
      </c>
      <c r="L43" s="41" t="s">
        <v>126</v>
      </c>
      <c r="M43" s="18">
        <v>880000</v>
      </c>
      <c r="N43" s="18">
        <v>0</v>
      </c>
      <c r="O43" s="19">
        <v>0</v>
      </c>
      <c r="P43" s="39">
        <v>250000</v>
      </c>
      <c r="Q43" s="39">
        <v>250000</v>
      </c>
      <c r="R43" s="39">
        <v>250000</v>
      </c>
    </row>
    <row r="44" spans="1:18" ht="102.75" customHeight="1">
      <c r="A44" s="9"/>
      <c r="B44" s="13"/>
      <c r="C44" s="60" t="s">
        <v>107</v>
      </c>
      <c r="D44" s="60" t="s">
        <v>16</v>
      </c>
      <c r="E44" s="60" t="s">
        <v>29</v>
      </c>
      <c r="F44" s="60" t="s">
        <v>56</v>
      </c>
      <c r="G44" s="60" t="s">
        <v>69</v>
      </c>
      <c r="H44" s="60" t="s">
        <v>55</v>
      </c>
      <c r="I44" s="60" t="s">
        <v>40</v>
      </c>
      <c r="J44" s="60" t="s">
        <v>75</v>
      </c>
      <c r="K44" s="54" t="s">
        <v>113</v>
      </c>
      <c r="L44" s="41" t="s">
        <v>126</v>
      </c>
      <c r="M44" s="18">
        <v>9396630</v>
      </c>
      <c r="N44" s="18">
        <v>9859966.12</v>
      </c>
      <c r="O44" s="18">
        <v>9859966.12</v>
      </c>
      <c r="P44" s="39">
        <v>7285500</v>
      </c>
      <c r="Q44" s="39">
        <v>250000</v>
      </c>
      <c r="R44" s="39">
        <v>250000</v>
      </c>
    </row>
    <row r="45" spans="1:18" ht="101.25" customHeight="1">
      <c r="A45" s="9"/>
      <c r="B45" s="13"/>
      <c r="C45" s="60" t="s">
        <v>107</v>
      </c>
      <c r="D45" s="60" t="s">
        <v>16</v>
      </c>
      <c r="E45" s="60" t="s">
        <v>29</v>
      </c>
      <c r="F45" s="60" t="s">
        <v>56</v>
      </c>
      <c r="G45" s="60" t="s">
        <v>69</v>
      </c>
      <c r="H45" s="60" t="s">
        <v>28</v>
      </c>
      <c r="I45" s="60" t="s">
        <v>40</v>
      </c>
      <c r="J45" s="60" t="s">
        <v>75</v>
      </c>
      <c r="K45" s="54" t="s">
        <v>114</v>
      </c>
      <c r="L45" s="41" t="s">
        <v>126</v>
      </c>
      <c r="M45" s="18">
        <v>250000</v>
      </c>
      <c r="N45" s="18">
        <v>114756.31</v>
      </c>
      <c r="O45" s="18">
        <v>114756.31</v>
      </c>
      <c r="P45" s="39">
        <v>0</v>
      </c>
      <c r="Q45" s="39">
        <v>250000</v>
      </c>
      <c r="R45" s="39">
        <v>250000</v>
      </c>
    </row>
    <row r="46" spans="1:19" ht="59.25" customHeight="1">
      <c r="A46" s="8" t="s">
        <v>35</v>
      </c>
      <c r="B46" s="8" t="s">
        <v>76</v>
      </c>
      <c r="C46" s="59"/>
      <c r="D46" s="59" t="s">
        <v>16</v>
      </c>
      <c r="E46" s="59" t="s">
        <v>31</v>
      </c>
      <c r="F46" s="59" t="s">
        <v>85</v>
      </c>
      <c r="G46" s="59" t="s">
        <v>58</v>
      </c>
      <c r="H46" s="59" t="s">
        <v>85</v>
      </c>
      <c r="I46" s="59" t="s">
        <v>40</v>
      </c>
      <c r="J46" s="59" t="s">
        <v>58</v>
      </c>
      <c r="K46" s="52"/>
      <c r="L46" s="46"/>
      <c r="M46" s="24">
        <f>SUM(M47:M70)</f>
        <v>541500</v>
      </c>
      <c r="N46" s="24">
        <f>SUM(N47:N70)</f>
        <v>744210.62</v>
      </c>
      <c r="O46" s="24">
        <f>SUM(O47:O70)</f>
        <v>813043.63</v>
      </c>
      <c r="P46" s="24">
        <f>SUM(P47:P69)</f>
        <v>423522</v>
      </c>
      <c r="Q46" s="24">
        <f>SUM(Q47:Q69)</f>
        <v>423522</v>
      </c>
      <c r="R46" s="24">
        <f>SUM(R47:R69)</f>
        <v>423522</v>
      </c>
      <c r="S46" s="112"/>
    </row>
    <row r="47" spans="1:18" s="3" customFormat="1" ht="120" customHeight="1" hidden="1">
      <c r="A47" s="16"/>
      <c r="B47" s="29"/>
      <c r="C47" s="63" t="s">
        <v>182</v>
      </c>
      <c r="D47" s="63" t="s">
        <v>16</v>
      </c>
      <c r="E47" s="63" t="s">
        <v>31</v>
      </c>
      <c r="F47" s="63" t="s">
        <v>25</v>
      </c>
      <c r="G47" s="63" t="s">
        <v>183</v>
      </c>
      <c r="H47" s="63" t="s">
        <v>38</v>
      </c>
      <c r="I47" s="63" t="s">
        <v>184</v>
      </c>
      <c r="J47" s="63" t="s">
        <v>185</v>
      </c>
      <c r="K47" s="53" t="s">
        <v>167</v>
      </c>
      <c r="L47" s="48" t="s">
        <v>200</v>
      </c>
      <c r="M47" s="109"/>
      <c r="N47" s="109"/>
      <c r="O47" s="109"/>
      <c r="P47" s="37"/>
      <c r="Q47" s="37"/>
      <c r="R47" s="37"/>
    </row>
    <row r="48" spans="1:18" s="3" customFormat="1" ht="90.75" customHeight="1" hidden="1">
      <c r="A48" s="16"/>
      <c r="B48" s="29"/>
      <c r="C48" s="64" t="s">
        <v>37</v>
      </c>
      <c r="D48" s="63" t="s">
        <v>16</v>
      </c>
      <c r="E48" s="63" t="s">
        <v>31</v>
      </c>
      <c r="F48" s="63" t="s">
        <v>25</v>
      </c>
      <c r="G48" s="63" t="s">
        <v>186</v>
      </c>
      <c r="H48" s="63" t="s">
        <v>38</v>
      </c>
      <c r="I48" s="63" t="s">
        <v>40</v>
      </c>
      <c r="J48" s="63" t="s">
        <v>185</v>
      </c>
      <c r="K48" s="53" t="s">
        <v>168</v>
      </c>
      <c r="L48" s="41" t="s">
        <v>42</v>
      </c>
      <c r="M48" s="109"/>
      <c r="N48" s="109"/>
      <c r="O48" s="109"/>
      <c r="P48" s="37"/>
      <c r="Q48" s="37"/>
      <c r="R48" s="37"/>
    </row>
    <row r="49" spans="1:18" s="3" customFormat="1" ht="129.75" customHeight="1">
      <c r="A49" s="16"/>
      <c r="B49" s="29"/>
      <c r="C49" s="63" t="s">
        <v>197</v>
      </c>
      <c r="D49" s="63" t="s">
        <v>16</v>
      </c>
      <c r="E49" s="63" t="s">
        <v>31</v>
      </c>
      <c r="F49" s="63" t="s">
        <v>38</v>
      </c>
      <c r="G49" s="63" t="s">
        <v>77</v>
      </c>
      <c r="H49" s="63" t="s">
        <v>38</v>
      </c>
      <c r="I49" s="63" t="s">
        <v>40</v>
      </c>
      <c r="J49" s="63" t="s">
        <v>185</v>
      </c>
      <c r="K49" s="53" t="s">
        <v>204</v>
      </c>
      <c r="L49" s="15" t="s">
        <v>199</v>
      </c>
      <c r="M49" s="37">
        <v>0</v>
      </c>
      <c r="N49" s="37">
        <v>25796.77</v>
      </c>
      <c r="O49" s="37">
        <v>25796.77</v>
      </c>
      <c r="P49" s="37">
        <v>0</v>
      </c>
      <c r="Q49" s="37">
        <v>0</v>
      </c>
      <c r="R49" s="37">
        <v>0</v>
      </c>
    </row>
    <row r="50" spans="1:18" s="3" customFormat="1" ht="128.25" customHeight="1">
      <c r="A50" s="16"/>
      <c r="B50" s="29"/>
      <c r="C50" s="63" t="s">
        <v>187</v>
      </c>
      <c r="D50" s="63" t="s">
        <v>16</v>
      </c>
      <c r="E50" s="63" t="s">
        <v>31</v>
      </c>
      <c r="F50" s="63" t="s">
        <v>38</v>
      </c>
      <c r="G50" s="63" t="s">
        <v>77</v>
      </c>
      <c r="H50" s="63" t="s">
        <v>38</v>
      </c>
      <c r="I50" s="63" t="s">
        <v>40</v>
      </c>
      <c r="J50" s="63" t="s">
        <v>185</v>
      </c>
      <c r="K50" s="53" t="s">
        <v>204</v>
      </c>
      <c r="L50" s="15" t="s">
        <v>198</v>
      </c>
      <c r="M50" s="37"/>
      <c r="N50" s="37">
        <v>5000</v>
      </c>
      <c r="O50" s="37">
        <v>5000</v>
      </c>
      <c r="P50" s="37">
        <v>10333</v>
      </c>
      <c r="Q50" s="37">
        <v>10333</v>
      </c>
      <c r="R50" s="37">
        <v>10333</v>
      </c>
    </row>
    <row r="51" spans="1:18" s="3" customFormat="1" ht="132.75" customHeight="1">
      <c r="A51" s="16"/>
      <c r="B51" s="29"/>
      <c r="C51" s="63"/>
      <c r="D51" s="63"/>
      <c r="E51" s="63" t="s">
        <v>31</v>
      </c>
      <c r="F51" s="63" t="s">
        <v>38</v>
      </c>
      <c r="G51" s="63" t="s">
        <v>239</v>
      </c>
      <c r="H51" s="63" t="s">
        <v>38</v>
      </c>
      <c r="I51" s="63" t="s">
        <v>40</v>
      </c>
      <c r="J51" s="63" t="s">
        <v>185</v>
      </c>
      <c r="K51" s="53" t="s">
        <v>204</v>
      </c>
      <c r="L51" s="15" t="s">
        <v>198</v>
      </c>
      <c r="M51" s="37"/>
      <c r="N51" s="37"/>
      <c r="O51" s="109"/>
      <c r="P51" s="37">
        <v>12000</v>
      </c>
      <c r="Q51" s="37">
        <v>12000</v>
      </c>
      <c r="R51" s="37">
        <v>12000</v>
      </c>
    </row>
    <row r="52" spans="1:18" s="3" customFormat="1" ht="167.25" customHeight="1">
      <c r="A52" s="15"/>
      <c r="B52" s="12"/>
      <c r="C52" s="63" t="s">
        <v>187</v>
      </c>
      <c r="D52" s="63" t="s">
        <v>16</v>
      </c>
      <c r="E52" s="63" t="s">
        <v>31</v>
      </c>
      <c r="F52" s="63" t="s">
        <v>38</v>
      </c>
      <c r="G52" s="63" t="s">
        <v>188</v>
      </c>
      <c r="H52" s="63" t="s">
        <v>38</v>
      </c>
      <c r="I52" s="63" t="s">
        <v>40</v>
      </c>
      <c r="J52" s="63" t="s">
        <v>185</v>
      </c>
      <c r="K52" s="53" t="s">
        <v>169</v>
      </c>
      <c r="L52" s="15" t="s">
        <v>198</v>
      </c>
      <c r="M52" s="37">
        <v>46813</v>
      </c>
      <c r="N52" s="37">
        <v>64956.1</v>
      </c>
      <c r="O52" s="37">
        <v>64956.1</v>
      </c>
      <c r="P52" s="37">
        <v>56489</v>
      </c>
      <c r="Q52" s="37">
        <v>56489</v>
      </c>
      <c r="R52" s="37">
        <v>56489</v>
      </c>
    </row>
    <row r="53" spans="1:18" s="3" customFormat="1" ht="167.25" customHeight="1">
      <c r="A53" s="15"/>
      <c r="B53" s="12"/>
      <c r="C53" s="63" t="s">
        <v>197</v>
      </c>
      <c r="D53" s="63" t="s">
        <v>16</v>
      </c>
      <c r="E53" s="63" t="s">
        <v>31</v>
      </c>
      <c r="F53" s="63" t="s">
        <v>38</v>
      </c>
      <c r="G53" s="63" t="s">
        <v>188</v>
      </c>
      <c r="H53" s="63" t="s">
        <v>38</v>
      </c>
      <c r="I53" s="63" t="s">
        <v>40</v>
      </c>
      <c r="J53" s="63" t="s">
        <v>185</v>
      </c>
      <c r="K53" s="53" t="s">
        <v>169</v>
      </c>
      <c r="L53" s="15" t="s">
        <v>199</v>
      </c>
      <c r="M53" s="37">
        <v>0</v>
      </c>
      <c r="N53" s="37">
        <v>5004</v>
      </c>
      <c r="O53" s="37">
        <v>5004</v>
      </c>
      <c r="P53" s="37">
        <v>0</v>
      </c>
      <c r="Q53" s="37">
        <v>0</v>
      </c>
      <c r="R53" s="37">
        <v>0</v>
      </c>
    </row>
    <row r="54" spans="1:18" s="3" customFormat="1" ht="130.5" customHeight="1">
      <c r="A54" s="16"/>
      <c r="B54" s="29"/>
      <c r="C54" s="63" t="s">
        <v>187</v>
      </c>
      <c r="D54" s="63" t="s">
        <v>16</v>
      </c>
      <c r="E54" s="63" t="s">
        <v>31</v>
      </c>
      <c r="F54" s="63" t="s">
        <v>38</v>
      </c>
      <c r="G54" s="63" t="s">
        <v>189</v>
      </c>
      <c r="H54" s="63" t="s">
        <v>38</v>
      </c>
      <c r="I54" s="63" t="s">
        <v>40</v>
      </c>
      <c r="J54" s="63" t="s">
        <v>185</v>
      </c>
      <c r="K54" s="53" t="s">
        <v>170</v>
      </c>
      <c r="L54" s="15" t="s">
        <v>198</v>
      </c>
      <c r="M54" s="37">
        <v>140813</v>
      </c>
      <c r="N54" s="37">
        <v>36828.18</v>
      </c>
      <c r="O54" s="37">
        <v>36828.18</v>
      </c>
      <c r="P54" s="37">
        <v>71229</v>
      </c>
      <c r="Q54" s="37">
        <v>71229</v>
      </c>
      <c r="R54" s="37">
        <v>71229</v>
      </c>
    </row>
    <row r="55" spans="1:18" s="3" customFormat="1" ht="131.25" customHeight="1">
      <c r="A55" s="16"/>
      <c r="B55" s="29"/>
      <c r="C55" s="63" t="s">
        <v>197</v>
      </c>
      <c r="D55" s="63" t="s">
        <v>16</v>
      </c>
      <c r="E55" s="63" t="s">
        <v>31</v>
      </c>
      <c r="F55" s="63" t="s">
        <v>38</v>
      </c>
      <c r="G55" s="63" t="s">
        <v>189</v>
      </c>
      <c r="H55" s="63" t="s">
        <v>38</v>
      </c>
      <c r="I55" s="63" t="s">
        <v>40</v>
      </c>
      <c r="J55" s="63" t="s">
        <v>185</v>
      </c>
      <c r="K55" s="53" t="s">
        <v>170</v>
      </c>
      <c r="L55" s="15" t="s">
        <v>199</v>
      </c>
      <c r="M55" s="109"/>
      <c r="N55" s="37">
        <v>1000</v>
      </c>
      <c r="O55" s="37">
        <v>1000</v>
      </c>
      <c r="P55" s="37">
        <v>0</v>
      </c>
      <c r="Q55" s="37">
        <v>0</v>
      </c>
      <c r="R55" s="37">
        <v>0</v>
      </c>
    </row>
    <row r="56" spans="1:18" s="3" customFormat="1" ht="160.5" customHeight="1">
      <c r="A56" s="16"/>
      <c r="B56" s="29"/>
      <c r="C56" s="63" t="s">
        <v>187</v>
      </c>
      <c r="D56" s="63" t="s">
        <v>16</v>
      </c>
      <c r="E56" s="63" t="s">
        <v>31</v>
      </c>
      <c r="F56" s="63" t="s">
        <v>38</v>
      </c>
      <c r="G56" s="63" t="s">
        <v>190</v>
      </c>
      <c r="H56" s="63" t="s">
        <v>38</v>
      </c>
      <c r="I56" s="63" t="s">
        <v>40</v>
      </c>
      <c r="J56" s="63" t="s">
        <v>185</v>
      </c>
      <c r="K56" s="53" t="s">
        <v>171</v>
      </c>
      <c r="L56" s="15" t="s">
        <v>198</v>
      </c>
      <c r="M56" s="37">
        <v>0</v>
      </c>
      <c r="N56" s="37">
        <v>15000</v>
      </c>
      <c r="O56" s="37">
        <v>15000</v>
      </c>
      <c r="P56" s="37">
        <v>11167</v>
      </c>
      <c r="Q56" s="37">
        <v>11167</v>
      </c>
      <c r="R56" s="37">
        <v>11167</v>
      </c>
    </row>
    <row r="57" spans="1:18" s="3" customFormat="1" ht="213.75" customHeight="1">
      <c r="A57" s="16"/>
      <c r="B57" s="29"/>
      <c r="C57" s="63"/>
      <c r="D57" s="63"/>
      <c r="E57" s="63" t="s">
        <v>31</v>
      </c>
      <c r="F57" s="63" t="s">
        <v>38</v>
      </c>
      <c r="G57" s="63" t="s">
        <v>183</v>
      </c>
      <c r="H57" s="63" t="s">
        <v>38</v>
      </c>
      <c r="I57" s="63" t="s">
        <v>40</v>
      </c>
      <c r="J57" s="63" t="s">
        <v>185</v>
      </c>
      <c r="K57" s="57" t="s">
        <v>173</v>
      </c>
      <c r="L57" s="15" t="s">
        <v>198</v>
      </c>
      <c r="M57" s="37"/>
      <c r="N57" s="37"/>
      <c r="O57" s="109"/>
      <c r="P57" s="37">
        <v>45000</v>
      </c>
      <c r="Q57" s="37">
        <v>45000</v>
      </c>
      <c r="R57" s="37">
        <v>45000</v>
      </c>
    </row>
    <row r="58" spans="1:18" s="3" customFormat="1" ht="216" customHeight="1">
      <c r="A58" s="16"/>
      <c r="B58" s="29"/>
      <c r="C58" s="63" t="s">
        <v>187</v>
      </c>
      <c r="D58" s="63" t="s">
        <v>16</v>
      </c>
      <c r="E58" s="63" t="s">
        <v>31</v>
      </c>
      <c r="F58" s="63" t="s">
        <v>38</v>
      </c>
      <c r="G58" s="63" t="s">
        <v>201</v>
      </c>
      <c r="H58" s="63" t="s">
        <v>38</v>
      </c>
      <c r="I58" s="63" t="s">
        <v>40</v>
      </c>
      <c r="J58" s="63" t="s">
        <v>185</v>
      </c>
      <c r="K58" s="57" t="s">
        <v>173</v>
      </c>
      <c r="L58" s="15" t="s">
        <v>198</v>
      </c>
      <c r="M58" s="37">
        <v>2000</v>
      </c>
      <c r="N58" s="37">
        <v>15000</v>
      </c>
      <c r="O58" s="37">
        <v>15000</v>
      </c>
      <c r="P58" s="37">
        <v>2000</v>
      </c>
      <c r="Q58" s="37">
        <v>2000</v>
      </c>
      <c r="R58" s="37">
        <v>2000</v>
      </c>
    </row>
    <row r="59" spans="1:18" s="3" customFormat="1" ht="169.5" customHeight="1">
      <c r="A59" s="16"/>
      <c r="B59" s="29"/>
      <c r="C59" s="63" t="s">
        <v>187</v>
      </c>
      <c r="D59" s="63" t="s">
        <v>16</v>
      </c>
      <c r="E59" s="63" t="s">
        <v>31</v>
      </c>
      <c r="F59" s="63" t="s">
        <v>38</v>
      </c>
      <c r="G59" s="63" t="s">
        <v>191</v>
      </c>
      <c r="H59" s="63" t="s">
        <v>38</v>
      </c>
      <c r="I59" s="63" t="s">
        <v>40</v>
      </c>
      <c r="J59" s="63" t="s">
        <v>185</v>
      </c>
      <c r="K59" s="53" t="s">
        <v>172</v>
      </c>
      <c r="L59" s="15" t="s">
        <v>198</v>
      </c>
      <c r="M59" s="37">
        <v>9300</v>
      </c>
      <c r="N59" s="37">
        <v>4000</v>
      </c>
      <c r="O59" s="37">
        <v>4000</v>
      </c>
      <c r="P59" s="37">
        <v>2300</v>
      </c>
      <c r="Q59" s="37">
        <v>2300</v>
      </c>
      <c r="R59" s="37">
        <v>2300</v>
      </c>
    </row>
    <row r="60" spans="1:18" s="3" customFormat="1" ht="191.25" customHeight="1">
      <c r="A60" s="16"/>
      <c r="B60" s="29"/>
      <c r="C60" s="63" t="s">
        <v>187</v>
      </c>
      <c r="D60" s="63" t="s">
        <v>16</v>
      </c>
      <c r="E60" s="63" t="s">
        <v>31</v>
      </c>
      <c r="F60" s="63" t="s">
        <v>38</v>
      </c>
      <c r="G60" s="63" t="s">
        <v>192</v>
      </c>
      <c r="H60" s="63" t="s">
        <v>38</v>
      </c>
      <c r="I60" s="63" t="s">
        <v>40</v>
      </c>
      <c r="J60" s="63" t="s">
        <v>185</v>
      </c>
      <c r="K60" s="53" t="s">
        <v>173</v>
      </c>
      <c r="L60" s="15" t="s">
        <v>198</v>
      </c>
      <c r="M60" s="37">
        <v>3833</v>
      </c>
      <c r="N60" s="37">
        <v>900</v>
      </c>
      <c r="O60" s="37">
        <v>1400</v>
      </c>
      <c r="P60" s="37">
        <v>2833</v>
      </c>
      <c r="Q60" s="37">
        <v>2833</v>
      </c>
      <c r="R60" s="37">
        <v>2833</v>
      </c>
    </row>
    <row r="61" spans="1:18" s="3" customFormat="1" ht="169.5" customHeight="1">
      <c r="A61" s="16"/>
      <c r="B61" s="29"/>
      <c r="C61" s="63" t="s">
        <v>147</v>
      </c>
      <c r="D61" s="63" t="s">
        <v>16</v>
      </c>
      <c r="E61" s="63" t="s">
        <v>31</v>
      </c>
      <c r="F61" s="63" t="s">
        <v>38</v>
      </c>
      <c r="G61" s="63" t="s">
        <v>216</v>
      </c>
      <c r="H61" s="63" t="s">
        <v>38</v>
      </c>
      <c r="I61" s="63" t="s">
        <v>40</v>
      </c>
      <c r="J61" s="63" t="s">
        <v>185</v>
      </c>
      <c r="K61" s="53" t="s">
        <v>217</v>
      </c>
      <c r="L61" s="44" t="s">
        <v>148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</row>
    <row r="62" spans="1:18" s="3" customFormat="1" ht="146.25" customHeight="1">
      <c r="A62" s="16"/>
      <c r="B62" s="29"/>
      <c r="C62" s="63" t="s">
        <v>187</v>
      </c>
      <c r="D62" s="63" t="s">
        <v>16</v>
      </c>
      <c r="E62" s="63" t="s">
        <v>31</v>
      </c>
      <c r="F62" s="63" t="s">
        <v>38</v>
      </c>
      <c r="G62" s="63" t="s">
        <v>193</v>
      </c>
      <c r="H62" s="63" t="s">
        <v>38</v>
      </c>
      <c r="I62" s="63" t="s">
        <v>40</v>
      </c>
      <c r="J62" s="63" t="s">
        <v>185</v>
      </c>
      <c r="K62" s="53" t="s">
        <v>174</v>
      </c>
      <c r="L62" s="15" t="s">
        <v>198</v>
      </c>
      <c r="M62" s="37">
        <v>8532</v>
      </c>
      <c r="N62" s="37">
        <v>13875.97</v>
      </c>
      <c r="O62" s="37">
        <v>13875.98</v>
      </c>
      <c r="P62" s="37">
        <v>10608</v>
      </c>
      <c r="Q62" s="37">
        <v>10608</v>
      </c>
      <c r="R62" s="37">
        <v>10608</v>
      </c>
    </row>
    <row r="63" spans="1:18" s="3" customFormat="1" ht="122.25" customHeight="1">
      <c r="A63" s="16"/>
      <c r="B63" s="29"/>
      <c r="C63" s="63" t="s">
        <v>187</v>
      </c>
      <c r="D63" s="63" t="s">
        <v>16</v>
      </c>
      <c r="E63" s="63" t="s">
        <v>31</v>
      </c>
      <c r="F63" s="63" t="s">
        <v>38</v>
      </c>
      <c r="G63" s="63" t="s">
        <v>194</v>
      </c>
      <c r="H63" s="63" t="s">
        <v>38</v>
      </c>
      <c r="I63" s="63" t="s">
        <v>40</v>
      </c>
      <c r="J63" s="63" t="s">
        <v>185</v>
      </c>
      <c r="K63" s="53" t="s">
        <v>175</v>
      </c>
      <c r="L63" s="15" t="s">
        <v>198</v>
      </c>
      <c r="M63" s="37">
        <v>9515</v>
      </c>
      <c r="N63" s="37">
        <v>2000</v>
      </c>
      <c r="O63" s="37">
        <v>2000</v>
      </c>
      <c r="P63" s="37">
        <v>2258</v>
      </c>
      <c r="Q63" s="37">
        <v>2258</v>
      </c>
      <c r="R63" s="37">
        <v>2258</v>
      </c>
    </row>
    <row r="64" spans="1:18" s="3" customFormat="1" ht="142.5" customHeight="1">
      <c r="A64" s="16"/>
      <c r="B64" s="29"/>
      <c r="C64" s="63" t="s">
        <v>187</v>
      </c>
      <c r="D64" s="63" t="s">
        <v>16</v>
      </c>
      <c r="E64" s="63" t="s">
        <v>31</v>
      </c>
      <c r="F64" s="63" t="s">
        <v>38</v>
      </c>
      <c r="G64" s="63" t="s">
        <v>195</v>
      </c>
      <c r="H64" s="63" t="s">
        <v>38</v>
      </c>
      <c r="I64" s="63" t="s">
        <v>40</v>
      </c>
      <c r="J64" s="63" t="s">
        <v>185</v>
      </c>
      <c r="K64" s="53" t="s">
        <v>176</v>
      </c>
      <c r="L64" s="15" t="s">
        <v>198</v>
      </c>
      <c r="M64" s="37">
        <v>109361</v>
      </c>
      <c r="N64" s="37">
        <v>123849.6</v>
      </c>
      <c r="O64" s="37">
        <v>123849.6</v>
      </c>
      <c r="P64" s="37">
        <v>124138</v>
      </c>
      <c r="Q64" s="37">
        <v>124138</v>
      </c>
      <c r="R64" s="37">
        <v>124138</v>
      </c>
    </row>
    <row r="65" spans="1:18" s="3" customFormat="1" ht="147" customHeight="1">
      <c r="A65" s="16"/>
      <c r="B65" s="29"/>
      <c r="C65" s="63" t="s">
        <v>197</v>
      </c>
      <c r="D65" s="63" t="s">
        <v>16</v>
      </c>
      <c r="E65" s="63" t="s">
        <v>31</v>
      </c>
      <c r="F65" s="63" t="s">
        <v>38</v>
      </c>
      <c r="G65" s="63" t="s">
        <v>195</v>
      </c>
      <c r="H65" s="63" t="s">
        <v>38</v>
      </c>
      <c r="I65" s="63" t="s">
        <v>40</v>
      </c>
      <c r="J65" s="63" t="s">
        <v>185</v>
      </c>
      <c r="K65" s="53" t="s">
        <v>176</v>
      </c>
      <c r="L65" s="15" t="s">
        <v>199</v>
      </c>
      <c r="M65" s="37">
        <v>0</v>
      </c>
      <c r="N65" s="37">
        <v>19500</v>
      </c>
      <c r="O65" s="37">
        <v>19500</v>
      </c>
      <c r="P65" s="37">
        <v>0</v>
      </c>
      <c r="Q65" s="37">
        <v>0</v>
      </c>
      <c r="R65" s="37">
        <v>0</v>
      </c>
    </row>
    <row r="66" spans="1:18" s="3" customFormat="1" ht="226.5" customHeight="1">
      <c r="A66" s="16"/>
      <c r="B66" s="29"/>
      <c r="C66" s="63" t="s">
        <v>187</v>
      </c>
      <c r="D66" s="63" t="s">
        <v>16</v>
      </c>
      <c r="E66" s="63" t="s">
        <v>31</v>
      </c>
      <c r="F66" s="63" t="s">
        <v>38</v>
      </c>
      <c r="G66" s="63" t="s">
        <v>196</v>
      </c>
      <c r="H66" s="63" t="s">
        <v>38</v>
      </c>
      <c r="I66" s="63" t="s">
        <v>40</v>
      </c>
      <c r="J66" s="63" t="s">
        <v>185</v>
      </c>
      <c r="K66" s="53" t="s">
        <v>177</v>
      </c>
      <c r="L66" s="15" t="s">
        <v>198</v>
      </c>
      <c r="M66" s="37">
        <v>68333</v>
      </c>
      <c r="N66" s="37">
        <v>0</v>
      </c>
      <c r="O66" s="37">
        <v>68333</v>
      </c>
      <c r="P66" s="37">
        <v>51667</v>
      </c>
      <c r="Q66" s="37">
        <v>51667</v>
      </c>
      <c r="R66" s="37">
        <v>51667</v>
      </c>
    </row>
    <row r="67" spans="1:18" s="3" customFormat="1" ht="121.5" customHeight="1">
      <c r="A67" s="16"/>
      <c r="B67" s="29"/>
      <c r="C67" s="63" t="s">
        <v>197</v>
      </c>
      <c r="D67" s="63" t="s">
        <v>16</v>
      </c>
      <c r="E67" s="63" t="s">
        <v>31</v>
      </c>
      <c r="F67" s="63" t="s">
        <v>39</v>
      </c>
      <c r="G67" s="63" t="s">
        <v>43</v>
      </c>
      <c r="H67" s="63" t="s">
        <v>39</v>
      </c>
      <c r="I67" s="63" t="s">
        <v>40</v>
      </c>
      <c r="J67" s="63" t="s">
        <v>185</v>
      </c>
      <c r="K67" s="53" t="s">
        <v>213</v>
      </c>
      <c r="L67" s="15" t="s">
        <v>199</v>
      </c>
      <c r="M67" s="37">
        <v>0</v>
      </c>
      <c r="N67" s="37">
        <v>11500</v>
      </c>
      <c r="O67" s="37">
        <v>11500</v>
      </c>
      <c r="P67" s="37">
        <v>21500</v>
      </c>
      <c r="Q67" s="37">
        <v>21500</v>
      </c>
      <c r="R67" s="37">
        <v>21500</v>
      </c>
    </row>
    <row r="68" spans="1:18" s="3" customFormat="1" ht="124.5" customHeight="1">
      <c r="A68" s="16"/>
      <c r="B68" s="29"/>
      <c r="C68" s="63" t="s">
        <v>121</v>
      </c>
      <c r="D68" s="63" t="s">
        <v>16</v>
      </c>
      <c r="E68" s="63" t="s">
        <v>31</v>
      </c>
      <c r="F68" s="63" t="s">
        <v>59</v>
      </c>
      <c r="G68" s="63" t="s">
        <v>214</v>
      </c>
      <c r="H68" s="63" t="s">
        <v>55</v>
      </c>
      <c r="I68" s="63" t="s">
        <v>40</v>
      </c>
      <c r="J68" s="63" t="s">
        <v>185</v>
      </c>
      <c r="K68" s="53" t="s">
        <v>215</v>
      </c>
      <c r="L68" s="44" t="s">
        <v>122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</row>
    <row r="69" spans="1:18" s="3" customFormat="1" ht="108.75" customHeight="1" hidden="1">
      <c r="A69" s="15"/>
      <c r="B69" s="12"/>
      <c r="C69" s="63" t="s">
        <v>187</v>
      </c>
      <c r="D69" s="63" t="s">
        <v>16</v>
      </c>
      <c r="E69" s="63" t="s">
        <v>31</v>
      </c>
      <c r="F69" s="63" t="s">
        <v>26</v>
      </c>
      <c r="G69" s="63" t="s">
        <v>120</v>
      </c>
      <c r="H69" s="63" t="s">
        <v>38</v>
      </c>
      <c r="I69" s="63" t="s">
        <v>40</v>
      </c>
      <c r="J69" s="63" t="s">
        <v>185</v>
      </c>
      <c r="K69" s="53" t="s">
        <v>178</v>
      </c>
      <c r="L69" s="15" t="s">
        <v>198</v>
      </c>
      <c r="M69" s="37">
        <v>0</v>
      </c>
      <c r="N69" s="109"/>
      <c r="O69" s="109"/>
      <c r="P69" s="37"/>
      <c r="Q69" s="37"/>
      <c r="R69" s="37"/>
    </row>
    <row r="70" spans="1:18" s="3" customFormat="1" ht="110.25" customHeight="1">
      <c r="A70" s="15"/>
      <c r="B70" s="12"/>
      <c r="C70" s="63" t="s">
        <v>121</v>
      </c>
      <c r="D70" s="63" t="s">
        <v>16</v>
      </c>
      <c r="E70" s="63" t="s">
        <v>31</v>
      </c>
      <c r="F70" s="63" t="s">
        <v>25</v>
      </c>
      <c r="G70" s="63" t="s">
        <v>231</v>
      </c>
      <c r="H70" s="63" t="s">
        <v>55</v>
      </c>
      <c r="I70" s="63" t="s">
        <v>40</v>
      </c>
      <c r="J70" s="63" t="s">
        <v>185</v>
      </c>
      <c r="K70" s="53" t="s">
        <v>232</v>
      </c>
      <c r="L70" s="44" t="s">
        <v>122</v>
      </c>
      <c r="M70" s="37">
        <v>143000</v>
      </c>
      <c r="N70" s="37">
        <v>400000</v>
      </c>
      <c r="O70" s="37">
        <v>400000</v>
      </c>
      <c r="P70" s="37"/>
      <c r="Q70" s="37"/>
      <c r="R70" s="37"/>
    </row>
    <row r="71" spans="1:18" ht="46.5" customHeight="1">
      <c r="A71" s="8" t="s">
        <v>35</v>
      </c>
      <c r="B71" s="8" t="s">
        <v>80</v>
      </c>
      <c r="C71" s="59"/>
      <c r="D71" s="59" t="s">
        <v>16</v>
      </c>
      <c r="E71" s="59" t="s">
        <v>32</v>
      </c>
      <c r="F71" s="59" t="s">
        <v>85</v>
      </c>
      <c r="G71" s="59" t="s">
        <v>58</v>
      </c>
      <c r="H71" s="59" t="s">
        <v>85</v>
      </c>
      <c r="I71" s="59" t="s">
        <v>40</v>
      </c>
      <c r="J71" s="59" t="s">
        <v>58</v>
      </c>
      <c r="K71" s="52"/>
      <c r="L71" s="45"/>
      <c r="M71" s="24">
        <f aca="true" t="shared" si="9" ref="M71:R71">SUM(M73:M73)</f>
        <v>0</v>
      </c>
      <c r="N71" s="24">
        <f>SUM(N72:N73)</f>
        <v>3000</v>
      </c>
      <c r="O71" s="24">
        <f t="shared" si="9"/>
        <v>0</v>
      </c>
      <c r="P71" s="24">
        <f t="shared" si="9"/>
        <v>0</v>
      </c>
      <c r="Q71" s="24">
        <f t="shared" si="9"/>
        <v>0</v>
      </c>
      <c r="R71" s="24">
        <f t="shared" si="9"/>
        <v>0</v>
      </c>
    </row>
    <row r="72" spans="1:18" s="3" customFormat="1" ht="96.75" customHeight="1">
      <c r="A72" s="16"/>
      <c r="B72" s="16"/>
      <c r="C72" s="63" t="s">
        <v>121</v>
      </c>
      <c r="D72" s="62" t="s">
        <v>16</v>
      </c>
      <c r="E72" s="62" t="s">
        <v>32</v>
      </c>
      <c r="F72" s="62" t="s">
        <v>38</v>
      </c>
      <c r="G72" s="62" t="s">
        <v>120</v>
      </c>
      <c r="H72" s="62" t="s">
        <v>55</v>
      </c>
      <c r="I72" s="62" t="s">
        <v>40</v>
      </c>
      <c r="J72" s="62" t="s">
        <v>81</v>
      </c>
      <c r="K72" s="56" t="s">
        <v>218</v>
      </c>
      <c r="L72" s="44" t="s">
        <v>126</v>
      </c>
      <c r="M72" s="40">
        <v>0</v>
      </c>
      <c r="N72" s="37">
        <v>3000</v>
      </c>
      <c r="O72" s="37">
        <v>0</v>
      </c>
      <c r="P72" s="37">
        <v>0</v>
      </c>
      <c r="Q72" s="37">
        <v>0</v>
      </c>
      <c r="R72" s="37">
        <v>0</v>
      </c>
    </row>
    <row r="73" spans="1:18" s="3" customFormat="1" ht="1.5" customHeight="1">
      <c r="A73" s="15"/>
      <c r="B73" s="15"/>
      <c r="C73" s="63" t="s">
        <v>121</v>
      </c>
      <c r="D73" s="60" t="s">
        <v>16</v>
      </c>
      <c r="E73" s="60" t="s">
        <v>32</v>
      </c>
      <c r="F73" s="60" t="s">
        <v>55</v>
      </c>
      <c r="G73" s="60" t="s">
        <v>120</v>
      </c>
      <c r="H73" s="60" t="s">
        <v>55</v>
      </c>
      <c r="I73" s="60" t="s">
        <v>40</v>
      </c>
      <c r="J73" s="60" t="s">
        <v>81</v>
      </c>
      <c r="K73" s="51" t="s">
        <v>123</v>
      </c>
      <c r="L73" s="41" t="s">
        <v>122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</row>
    <row r="74" spans="1:18" ht="58.5" customHeight="1">
      <c r="A74" s="7" t="s">
        <v>84</v>
      </c>
      <c r="B74" s="7"/>
      <c r="C74" s="58"/>
      <c r="D74" s="58" t="s">
        <v>17</v>
      </c>
      <c r="E74" s="58" t="s">
        <v>85</v>
      </c>
      <c r="F74" s="58" t="s">
        <v>85</v>
      </c>
      <c r="G74" s="58" t="s">
        <v>58</v>
      </c>
      <c r="H74" s="58" t="s">
        <v>85</v>
      </c>
      <c r="I74" s="58" t="s">
        <v>40</v>
      </c>
      <c r="J74" s="58" t="s">
        <v>58</v>
      </c>
      <c r="K74" s="34"/>
      <c r="L74" s="78"/>
      <c r="M74" s="23">
        <f aca="true" t="shared" si="10" ref="M74:R74">M75+M78+M95+M104+M113+M115</f>
        <v>351380037.02000004</v>
      </c>
      <c r="N74" s="23">
        <f t="shared" si="10"/>
        <v>232663492.01</v>
      </c>
      <c r="O74" s="23">
        <f t="shared" si="10"/>
        <v>347868283.16</v>
      </c>
      <c r="P74" s="23">
        <f t="shared" si="10"/>
        <v>300364940.83</v>
      </c>
      <c r="Q74" s="23">
        <f t="shared" si="10"/>
        <v>243091453.43</v>
      </c>
      <c r="R74" s="23">
        <f t="shared" si="10"/>
        <v>241896366.34</v>
      </c>
    </row>
    <row r="75" spans="1:203" s="69" customFormat="1" ht="111" customHeight="1">
      <c r="A75" s="65" t="s">
        <v>86</v>
      </c>
      <c r="B75" s="65" t="s">
        <v>87</v>
      </c>
      <c r="C75" s="66"/>
      <c r="D75" s="66" t="s">
        <v>17</v>
      </c>
      <c r="E75" s="66" t="s">
        <v>39</v>
      </c>
      <c r="F75" s="66" t="s">
        <v>25</v>
      </c>
      <c r="G75" s="66" t="s">
        <v>58</v>
      </c>
      <c r="H75" s="66" t="s">
        <v>85</v>
      </c>
      <c r="I75" s="66" t="s">
        <v>40</v>
      </c>
      <c r="J75" s="66" t="s">
        <v>100</v>
      </c>
      <c r="K75" s="67"/>
      <c r="L75" s="65"/>
      <c r="M75" s="68">
        <f aca="true" t="shared" si="11" ref="M75:R75">SUM(M76:M77)</f>
        <v>90389230.8</v>
      </c>
      <c r="N75" s="68">
        <f t="shared" si="11"/>
        <v>63127019</v>
      </c>
      <c r="O75" s="68">
        <f t="shared" si="11"/>
        <v>90389230.8</v>
      </c>
      <c r="P75" s="68">
        <f t="shared" si="11"/>
        <v>78273000</v>
      </c>
      <c r="Q75" s="68">
        <f t="shared" si="11"/>
        <v>24569000</v>
      </c>
      <c r="R75" s="68">
        <f t="shared" si="11"/>
        <v>19185000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</row>
    <row r="76" spans="1:18" ht="48" customHeight="1">
      <c r="A76" s="9"/>
      <c r="B76" s="9"/>
      <c r="C76" s="70" t="s">
        <v>118</v>
      </c>
      <c r="D76" s="70" t="s">
        <v>17</v>
      </c>
      <c r="E76" s="70" t="s">
        <v>39</v>
      </c>
      <c r="F76" s="70" t="s">
        <v>30</v>
      </c>
      <c r="G76" s="70" t="s">
        <v>88</v>
      </c>
      <c r="H76" s="70" t="s">
        <v>55</v>
      </c>
      <c r="I76" s="70" t="s">
        <v>40</v>
      </c>
      <c r="J76" s="70" t="s">
        <v>100</v>
      </c>
      <c r="K76" s="71" t="s">
        <v>127</v>
      </c>
      <c r="L76" s="72" t="s">
        <v>125</v>
      </c>
      <c r="M76" s="18">
        <v>61088000</v>
      </c>
      <c r="N76" s="18">
        <v>51832246</v>
      </c>
      <c r="O76" s="18">
        <v>61088000</v>
      </c>
      <c r="P76" s="18">
        <v>62337000</v>
      </c>
      <c r="Q76" s="18">
        <v>14609000</v>
      </c>
      <c r="R76" s="18">
        <v>9225000</v>
      </c>
    </row>
    <row r="77" spans="1:18" ht="67.5" customHeight="1">
      <c r="A77" s="9"/>
      <c r="B77" s="73"/>
      <c r="C77" s="70" t="s">
        <v>118</v>
      </c>
      <c r="D77" s="70" t="s">
        <v>17</v>
      </c>
      <c r="E77" s="70" t="s">
        <v>39</v>
      </c>
      <c r="F77" s="70" t="s">
        <v>30</v>
      </c>
      <c r="G77" s="70" t="s">
        <v>89</v>
      </c>
      <c r="H77" s="70" t="s">
        <v>55</v>
      </c>
      <c r="I77" s="70" t="s">
        <v>40</v>
      </c>
      <c r="J77" s="70" t="s">
        <v>100</v>
      </c>
      <c r="K77" s="71" t="s">
        <v>128</v>
      </c>
      <c r="L77" s="72" t="s">
        <v>125</v>
      </c>
      <c r="M77" s="18">
        <v>29301230.8</v>
      </c>
      <c r="N77" s="18">
        <v>11294773</v>
      </c>
      <c r="O77" s="18">
        <v>29301230.8</v>
      </c>
      <c r="P77" s="18">
        <v>15936000</v>
      </c>
      <c r="Q77" s="18">
        <v>9960000</v>
      </c>
      <c r="R77" s="18">
        <v>9960000</v>
      </c>
    </row>
    <row r="78" spans="1:203" s="69" customFormat="1" ht="81" customHeight="1">
      <c r="A78" s="65" t="s">
        <v>86</v>
      </c>
      <c r="B78" s="65" t="s">
        <v>90</v>
      </c>
      <c r="C78" s="66"/>
      <c r="D78" s="66" t="s">
        <v>17</v>
      </c>
      <c r="E78" s="66" t="s">
        <v>39</v>
      </c>
      <c r="F78" s="66" t="s">
        <v>34</v>
      </c>
      <c r="G78" s="66" t="s">
        <v>58</v>
      </c>
      <c r="H78" s="66" t="s">
        <v>85</v>
      </c>
      <c r="I78" s="66" t="s">
        <v>40</v>
      </c>
      <c r="J78" s="66" t="s">
        <v>100</v>
      </c>
      <c r="K78" s="67"/>
      <c r="L78" s="65"/>
      <c r="M78" s="68">
        <f aca="true" t="shared" si="12" ref="M78:R78">SUM(M79:M94)</f>
        <v>91534335.24</v>
      </c>
      <c r="N78" s="68">
        <f t="shared" si="12"/>
        <v>38576586.410000004</v>
      </c>
      <c r="O78" s="68">
        <f t="shared" si="12"/>
        <v>91534335.24</v>
      </c>
      <c r="P78" s="68">
        <f t="shared" si="12"/>
        <v>30320310.29</v>
      </c>
      <c r="Q78" s="68">
        <f t="shared" si="12"/>
        <v>18680036.439999998</v>
      </c>
      <c r="R78" s="68">
        <f t="shared" si="12"/>
        <v>20032067.900000002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</row>
    <row r="79" spans="1:203" s="69" customFormat="1" ht="81" customHeight="1">
      <c r="A79" s="16"/>
      <c r="B79" s="16"/>
      <c r="C79" s="63" t="s">
        <v>121</v>
      </c>
      <c r="D79" s="64" t="s">
        <v>17</v>
      </c>
      <c r="E79" s="63" t="s">
        <v>39</v>
      </c>
      <c r="F79" s="63" t="s">
        <v>34</v>
      </c>
      <c r="G79" s="63" t="s">
        <v>233</v>
      </c>
      <c r="H79" s="63" t="s">
        <v>55</v>
      </c>
      <c r="I79" s="63" t="s">
        <v>40</v>
      </c>
      <c r="J79" s="63" t="s">
        <v>100</v>
      </c>
      <c r="K79" s="111" t="s">
        <v>240</v>
      </c>
      <c r="L79" s="75" t="s">
        <v>122</v>
      </c>
      <c r="M79" s="37">
        <v>50000000</v>
      </c>
      <c r="N79" s="37">
        <v>0</v>
      </c>
      <c r="O79" s="37">
        <v>50000000</v>
      </c>
      <c r="P79" s="37">
        <v>0</v>
      </c>
      <c r="Q79" s="37">
        <v>0</v>
      </c>
      <c r="R79" s="37">
        <v>0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</row>
    <row r="80" spans="1:203" s="69" customFormat="1" ht="133.5" customHeight="1">
      <c r="A80" s="16"/>
      <c r="B80" s="16"/>
      <c r="C80" s="63" t="s">
        <v>121</v>
      </c>
      <c r="D80" s="64" t="s">
        <v>17</v>
      </c>
      <c r="E80" s="63" t="s">
        <v>39</v>
      </c>
      <c r="F80" s="63" t="s">
        <v>34</v>
      </c>
      <c r="G80" s="63" t="s">
        <v>235</v>
      </c>
      <c r="H80" s="63" t="s">
        <v>55</v>
      </c>
      <c r="I80" s="63" t="s">
        <v>40</v>
      </c>
      <c r="J80" s="63" t="s">
        <v>100</v>
      </c>
      <c r="K80" s="111" t="s">
        <v>241</v>
      </c>
      <c r="L80" s="75" t="s">
        <v>122</v>
      </c>
      <c r="M80" s="37">
        <v>0</v>
      </c>
      <c r="N80" s="37">
        <v>0</v>
      </c>
      <c r="O80" s="37">
        <v>0</v>
      </c>
      <c r="P80" s="37">
        <v>9781268.22</v>
      </c>
      <c r="Q80" s="37">
        <v>9781270</v>
      </c>
      <c r="R80" s="37">
        <v>9781270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</row>
    <row r="81" spans="1:203" s="69" customFormat="1" ht="102.75" customHeight="1">
      <c r="A81" s="16"/>
      <c r="B81" s="16"/>
      <c r="C81" s="62" t="s">
        <v>135</v>
      </c>
      <c r="D81" s="70" t="s">
        <v>17</v>
      </c>
      <c r="E81" s="70" t="s">
        <v>39</v>
      </c>
      <c r="F81" s="70" t="s">
        <v>79</v>
      </c>
      <c r="G81" s="62" t="s">
        <v>234</v>
      </c>
      <c r="H81" s="70" t="s">
        <v>55</v>
      </c>
      <c r="I81" s="70" t="s">
        <v>40</v>
      </c>
      <c r="J81" s="70" t="s">
        <v>100</v>
      </c>
      <c r="K81" s="111" t="s">
        <v>242</v>
      </c>
      <c r="L81" s="75" t="s">
        <v>136</v>
      </c>
      <c r="M81" s="37">
        <v>5384149.65</v>
      </c>
      <c r="N81" s="37">
        <v>5384149.65</v>
      </c>
      <c r="O81" s="37">
        <v>5384149.65</v>
      </c>
      <c r="P81" s="40"/>
      <c r="Q81" s="40"/>
      <c r="R81" s="40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</row>
    <row r="82" spans="1:18" ht="129" customHeight="1">
      <c r="A82" s="9"/>
      <c r="B82" s="9"/>
      <c r="C82" s="62" t="s">
        <v>121</v>
      </c>
      <c r="D82" s="70" t="s">
        <v>17</v>
      </c>
      <c r="E82" s="70" t="s">
        <v>39</v>
      </c>
      <c r="F82" s="70" t="s">
        <v>79</v>
      </c>
      <c r="G82" s="62" t="s">
        <v>119</v>
      </c>
      <c r="H82" s="70" t="s">
        <v>55</v>
      </c>
      <c r="I82" s="70" t="s">
        <v>40</v>
      </c>
      <c r="J82" s="70" t="s">
        <v>100</v>
      </c>
      <c r="K82" s="74" t="s">
        <v>205</v>
      </c>
      <c r="L82" s="75" t="s">
        <v>122</v>
      </c>
      <c r="M82" s="110">
        <v>0</v>
      </c>
      <c r="N82" s="110">
        <v>0</v>
      </c>
      <c r="O82" s="110">
        <v>0</v>
      </c>
      <c r="P82" s="20">
        <v>298419.2</v>
      </c>
      <c r="Q82" s="20">
        <v>0</v>
      </c>
      <c r="R82" s="77">
        <v>0</v>
      </c>
    </row>
    <row r="83" spans="1:18" ht="77.25" customHeight="1">
      <c r="A83" s="9"/>
      <c r="B83" s="9"/>
      <c r="C83" s="62" t="s">
        <v>121</v>
      </c>
      <c r="D83" s="70" t="s">
        <v>17</v>
      </c>
      <c r="E83" s="70" t="s">
        <v>39</v>
      </c>
      <c r="F83" s="70" t="s">
        <v>79</v>
      </c>
      <c r="G83" s="62" t="s">
        <v>161</v>
      </c>
      <c r="H83" s="70" t="s">
        <v>55</v>
      </c>
      <c r="I83" s="70" t="s">
        <v>40</v>
      </c>
      <c r="J83" s="70" t="s">
        <v>100</v>
      </c>
      <c r="K83" s="71" t="s">
        <v>162</v>
      </c>
      <c r="L83" s="75" t="s">
        <v>122</v>
      </c>
      <c r="M83" s="95">
        <v>5168213.22</v>
      </c>
      <c r="N83" s="95">
        <v>5099898.75</v>
      </c>
      <c r="O83" s="95">
        <v>5168213.22</v>
      </c>
      <c r="P83" s="20">
        <v>0</v>
      </c>
      <c r="Q83" s="20">
        <v>0</v>
      </c>
      <c r="R83" s="77">
        <v>0</v>
      </c>
    </row>
    <row r="84" spans="1:18" ht="189" customHeight="1">
      <c r="A84" s="9"/>
      <c r="B84" s="9"/>
      <c r="C84" s="62" t="s">
        <v>135</v>
      </c>
      <c r="D84" s="70" t="s">
        <v>17</v>
      </c>
      <c r="E84" s="70" t="s">
        <v>39</v>
      </c>
      <c r="F84" s="70" t="s">
        <v>79</v>
      </c>
      <c r="G84" s="62" t="s">
        <v>202</v>
      </c>
      <c r="H84" s="70" t="s">
        <v>55</v>
      </c>
      <c r="I84" s="70" t="s">
        <v>40</v>
      </c>
      <c r="J84" s="70" t="s">
        <v>100</v>
      </c>
      <c r="K84" s="74" t="s">
        <v>206</v>
      </c>
      <c r="L84" s="75" t="s">
        <v>136</v>
      </c>
      <c r="M84" s="76">
        <v>3738386.64</v>
      </c>
      <c r="N84" s="76">
        <v>2088242.32</v>
      </c>
      <c r="O84" s="76">
        <v>3738386.64</v>
      </c>
      <c r="P84" s="20">
        <v>3866358.65</v>
      </c>
      <c r="Q84" s="20">
        <v>3682407.25</v>
      </c>
      <c r="R84" s="77">
        <v>3585097.58</v>
      </c>
    </row>
    <row r="85" spans="1:18" ht="82.5" customHeight="1">
      <c r="A85" s="9"/>
      <c r="B85" s="9"/>
      <c r="C85" s="70" t="s">
        <v>130</v>
      </c>
      <c r="D85" s="70" t="s">
        <v>17</v>
      </c>
      <c r="E85" s="70" t="s">
        <v>39</v>
      </c>
      <c r="F85" s="70" t="s">
        <v>79</v>
      </c>
      <c r="G85" s="70" t="s">
        <v>97</v>
      </c>
      <c r="H85" s="70" t="s">
        <v>55</v>
      </c>
      <c r="I85" s="70" t="s">
        <v>40</v>
      </c>
      <c r="J85" s="70" t="s">
        <v>100</v>
      </c>
      <c r="K85" s="71" t="s">
        <v>131</v>
      </c>
      <c r="L85" s="75" t="s">
        <v>132</v>
      </c>
      <c r="M85" s="76">
        <v>4000000</v>
      </c>
      <c r="N85" s="76">
        <v>4000000</v>
      </c>
      <c r="O85" s="76">
        <v>4000000</v>
      </c>
      <c r="P85" s="20">
        <v>0</v>
      </c>
      <c r="Q85" s="20">
        <v>0</v>
      </c>
      <c r="R85" s="77">
        <v>0</v>
      </c>
    </row>
    <row r="86" spans="1:18" ht="62.25" customHeight="1">
      <c r="A86" s="9"/>
      <c r="B86" s="9"/>
      <c r="C86" s="62" t="s">
        <v>121</v>
      </c>
      <c r="D86" s="70" t="s">
        <v>17</v>
      </c>
      <c r="E86" s="70" t="s">
        <v>39</v>
      </c>
      <c r="F86" s="70" t="s">
        <v>79</v>
      </c>
      <c r="G86" s="62" t="s">
        <v>159</v>
      </c>
      <c r="H86" s="70" t="s">
        <v>55</v>
      </c>
      <c r="I86" s="70" t="s">
        <v>40</v>
      </c>
      <c r="J86" s="70" t="s">
        <v>100</v>
      </c>
      <c r="K86" s="71" t="s">
        <v>160</v>
      </c>
      <c r="L86" s="92" t="s">
        <v>122</v>
      </c>
      <c r="M86" s="22">
        <v>673102.5</v>
      </c>
      <c r="N86" s="22">
        <v>673102.5</v>
      </c>
      <c r="O86" s="22">
        <v>673102.5</v>
      </c>
      <c r="P86" s="91">
        <v>555784.22</v>
      </c>
      <c r="Q86" s="91">
        <v>555784.22</v>
      </c>
      <c r="R86" s="93">
        <v>555784.22</v>
      </c>
    </row>
    <row r="87" spans="1:18" ht="110.25" customHeight="1">
      <c r="A87" s="9"/>
      <c r="B87" s="9"/>
      <c r="C87" s="62" t="s">
        <v>107</v>
      </c>
      <c r="D87" s="70" t="s">
        <v>17</v>
      </c>
      <c r="E87" s="70" t="s">
        <v>39</v>
      </c>
      <c r="F87" s="70" t="s">
        <v>79</v>
      </c>
      <c r="G87" s="62" t="s">
        <v>223</v>
      </c>
      <c r="H87" s="70" t="s">
        <v>55</v>
      </c>
      <c r="I87" s="70" t="s">
        <v>40</v>
      </c>
      <c r="J87" s="70" t="s">
        <v>100</v>
      </c>
      <c r="K87" s="71" t="s">
        <v>224</v>
      </c>
      <c r="L87" s="75" t="s">
        <v>126</v>
      </c>
      <c r="M87" s="110">
        <v>0</v>
      </c>
      <c r="N87" s="110">
        <v>0</v>
      </c>
      <c r="O87" s="110">
        <v>0</v>
      </c>
      <c r="P87" s="20"/>
      <c r="Q87" s="20">
        <v>3258482</v>
      </c>
      <c r="R87" s="77">
        <v>3642805</v>
      </c>
    </row>
    <row r="88" spans="1:18" ht="162" customHeight="1">
      <c r="A88" s="9"/>
      <c r="B88" s="9"/>
      <c r="C88" s="70" t="s">
        <v>130</v>
      </c>
      <c r="D88" s="70" t="s">
        <v>17</v>
      </c>
      <c r="E88" s="70" t="s">
        <v>39</v>
      </c>
      <c r="F88" s="70" t="s">
        <v>79</v>
      </c>
      <c r="G88" s="70" t="s">
        <v>203</v>
      </c>
      <c r="H88" s="70" t="s">
        <v>55</v>
      </c>
      <c r="I88" s="70" t="s">
        <v>40</v>
      </c>
      <c r="J88" s="70" t="s">
        <v>100</v>
      </c>
      <c r="K88" s="74" t="s">
        <v>207</v>
      </c>
      <c r="L88" s="94" t="s">
        <v>132</v>
      </c>
      <c r="M88" s="95">
        <v>0</v>
      </c>
      <c r="N88" s="95">
        <v>0</v>
      </c>
      <c r="O88" s="95">
        <v>0</v>
      </c>
      <c r="P88" s="96">
        <v>7440320</v>
      </c>
      <c r="Q88" s="95">
        <v>0</v>
      </c>
      <c r="R88" s="95">
        <v>0</v>
      </c>
    </row>
    <row r="89" spans="1:18" ht="91.5" customHeight="1">
      <c r="A89" s="9"/>
      <c r="B89" s="9"/>
      <c r="C89" s="70" t="s">
        <v>130</v>
      </c>
      <c r="D89" s="70" t="s">
        <v>17</v>
      </c>
      <c r="E89" s="70" t="s">
        <v>39</v>
      </c>
      <c r="F89" s="70" t="s">
        <v>79</v>
      </c>
      <c r="G89" s="70" t="s">
        <v>94</v>
      </c>
      <c r="H89" s="70" t="s">
        <v>55</v>
      </c>
      <c r="I89" s="70" t="s">
        <v>40</v>
      </c>
      <c r="J89" s="70" t="s">
        <v>100</v>
      </c>
      <c r="K89" s="74" t="s">
        <v>219</v>
      </c>
      <c r="L89" s="75" t="s">
        <v>132</v>
      </c>
      <c r="M89" s="76">
        <v>221360</v>
      </c>
      <c r="N89" s="76">
        <v>221360</v>
      </c>
      <c r="O89" s="76">
        <v>221360</v>
      </c>
      <c r="P89" s="20">
        <v>103011</v>
      </c>
      <c r="Q89" s="76">
        <v>103144</v>
      </c>
      <c r="R89" s="76">
        <v>105837</v>
      </c>
    </row>
    <row r="90" spans="1:18" ht="81.75" customHeight="1">
      <c r="A90" s="9"/>
      <c r="B90" s="9"/>
      <c r="C90" s="70" t="s">
        <v>130</v>
      </c>
      <c r="D90" s="70" t="s">
        <v>17</v>
      </c>
      <c r="E90" s="70" t="s">
        <v>39</v>
      </c>
      <c r="F90" s="70" t="s">
        <v>79</v>
      </c>
      <c r="G90" s="70" t="s">
        <v>236</v>
      </c>
      <c r="H90" s="70" t="s">
        <v>55</v>
      </c>
      <c r="I90" s="70" t="s">
        <v>40</v>
      </c>
      <c r="J90" s="70" t="s">
        <v>100</v>
      </c>
      <c r="K90" s="74" t="s">
        <v>237</v>
      </c>
      <c r="L90" s="75" t="s">
        <v>132</v>
      </c>
      <c r="M90" s="76">
        <v>0</v>
      </c>
      <c r="N90" s="76">
        <v>0</v>
      </c>
      <c r="O90" s="76">
        <v>0</v>
      </c>
      <c r="P90" s="20">
        <v>7435760</v>
      </c>
      <c r="Q90" s="76">
        <v>0</v>
      </c>
      <c r="R90" s="76">
        <v>0</v>
      </c>
    </row>
    <row r="91" spans="1:18" ht="62.25" customHeight="1">
      <c r="A91" s="9"/>
      <c r="B91" s="9"/>
      <c r="C91" s="70" t="s">
        <v>135</v>
      </c>
      <c r="D91" s="70" t="s">
        <v>17</v>
      </c>
      <c r="E91" s="70" t="s">
        <v>39</v>
      </c>
      <c r="F91" s="70" t="s">
        <v>79</v>
      </c>
      <c r="G91" s="70" t="s">
        <v>220</v>
      </c>
      <c r="H91" s="70" t="s">
        <v>55</v>
      </c>
      <c r="I91" s="70" t="s">
        <v>40</v>
      </c>
      <c r="J91" s="70" t="s">
        <v>100</v>
      </c>
      <c r="K91" s="74" t="s">
        <v>221</v>
      </c>
      <c r="L91" s="75" t="s">
        <v>222</v>
      </c>
      <c r="M91" s="76">
        <v>21127873.23</v>
      </c>
      <c r="N91" s="76">
        <v>20006331.31</v>
      </c>
      <c r="O91" s="76">
        <v>21127873.23</v>
      </c>
      <c r="P91" s="20">
        <v>0</v>
      </c>
      <c r="Q91" s="76">
        <v>0</v>
      </c>
      <c r="R91" s="76">
        <v>0</v>
      </c>
    </row>
    <row r="92" spans="1:18" ht="77.25" customHeight="1">
      <c r="A92" s="9"/>
      <c r="B92" s="9"/>
      <c r="C92" s="70" t="s">
        <v>121</v>
      </c>
      <c r="D92" s="70" t="s">
        <v>17</v>
      </c>
      <c r="E92" s="70" t="s">
        <v>39</v>
      </c>
      <c r="F92" s="70" t="s">
        <v>133</v>
      </c>
      <c r="G92" s="70" t="s">
        <v>129</v>
      </c>
      <c r="H92" s="70" t="s">
        <v>55</v>
      </c>
      <c r="I92" s="70" t="s">
        <v>40</v>
      </c>
      <c r="J92" s="70" t="s">
        <v>100</v>
      </c>
      <c r="K92" s="75" t="s">
        <v>134</v>
      </c>
      <c r="L92" s="75" t="s">
        <v>136</v>
      </c>
      <c r="M92" s="22">
        <v>1221250</v>
      </c>
      <c r="N92" s="22">
        <v>1103501.88</v>
      </c>
      <c r="O92" s="22">
        <v>1221250</v>
      </c>
      <c r="P92" s="91">
        <v>0</v>
      </c>
      <c r="Q92" s="91">
        <v>0</v>
      </c>
      <c r="R92" s="77">
        <v>1856842.1</v>
      </c>
    </row>
    <row r="93" spans="1:18" ht="108.75" customHeight="1">
      <c r="A93" s="9"/>
      <c r="B93" s="9"/>
      <c r="C93" s="70" t="s">
        <v>107</v>
      </c>
      <c r="D93" s="70" t="s">
        <v>17</v>
      </c>
      <c r="E93" s="70" t="s">
        <v>39</v>
      </c>
      <c r="F93" s="70" t="s">
        <v>133</v>
      </c>
      <c r="G93" s="70" t="s">
        <v>129</v>
      </c>
      <c r="H93" s="70" t="s">
        <v>55</v>
      </c>
      <c r="I93" s="70" t="s">
        <v>40</v>
      </c>
      <c r="J93" s="70" t="s">
        <v>100</v>
      </c>
      <c r="K93" s="75" t="s">
        <v>134</v>
      </c>
      <c r="L93" s="75" t="s">
        <v>126</v>
      </c>
      <c r="M93" s="110">
        <v>0</v>
      </c>
      <c r="N93" s="110">
        <v>0</v>
      </c>
      <c r="O93" s="110">
        <v>0</v>
      </c>
      <c r="P93" s="20">
        <v>0</v>
      </c>
      <c r="Q93" s="20">
        <v>794516.97</v>
      </c>
      <c r="R93" s="77">
        <v>0</v>
      </c>
    </row>
    <row r="94" spans="1:18" ht="77.25" customHeight="1">
      <c r="A94" s="9"/>
      <c r="B94" s="9"/>
      <c r="C94" s="70" t="s">
        <v>135</v>
      </c>
      <c r="D94" s="70" t="s">
        <v>17</v>
      </c>
      <c r="E94" s="70" t="s">
        <v>39</v>
      </c>
      <c r="F94" s="70" t="s">
        <v>133</v>
      </c>
      <c r="G94" s="70" t="s">
        <v>129</v>
      </c>
      <c r="H94" s="70" t="s">
        <v>55</v>
      </c>
      <c r="I94" s="70" t="s">
        <v>40</v>
      </c>
      <c r="J94" s="70" t="s">
        <v>100</v>
      </c>
      <c r="K94" s="75" t="s">
        <v>134</v>
      </c>
      <c r="L94" s="75" t="s">
        <v>222</v>
      </c>
      <c r="M94" s="110">
        <v>0</v>
      </c>
      <c r="N94" s="110">
        <v>0</v>
      </c>
      <c r="O94" s="110">
        <v>0</v>
      </c>
      <c r="P94" s="20">
        <v>839389</v>
      </c>
      <c r="Q94" s="20">
        <v>504432</v>
      </c>
      <c r="R94" s="77">
        <v>504432</v>
      </c>
    </row>
    <row r="95" spans="1:203" s="69" customFormat="1" ht="108.75" customHeight="1">
      <c r="A95" s="65" t="s">
        <v>86</v>
      </c>
      <c r="B95" s="65" t="s">
        <v>92</v>
      </c>
      <c r="C95" s="66"/>
      <c r="D95" s="66" t="s">
        <v>17</v>
      </c>
      <c r="E95" s="66" t="s">
        <v>39</v>
      </c>
      <c r="F95" s="66" t="s">
        <v>78</v>
      </c>
      <c r="G95" s="66" t="s">
        <v>58</v>
      </c>
      <c r="H95" s="66" t="s">
        <v>85</v>
      </c>
      <c r="I95" s="66" t="s">
        <v>40</v>
      </c>
      <c r="J95" s="66"/>
      <c r="K95" s="67"/>
      <c r="L95" s="106"/>
      <c r="M95" s="68">
        <f aca="true" t="shared" si="13" ref="M95:R95">SUM(M96:M103)</f>
        <v>156521081.19000003</v>
      </c>
      <c r="N95" s="68">
        <f t="shared" si="13"/>
        <v>121313017.28999998</v>
      </c>
      <c r="O95" s="68">
        <f t="shared" si="13"/>
        <v>153009327.33</v>
      </c>
      <c r="P95" s="68">
        <f t="shared" si="13"/>
        <v>180564235.2</v>
      </c>
      <c r="Q95" s="68">
        <f t="shared" si="13"/>
        <v>188635021.65</v>
      </c>
      <c r="R95" s="68">
        <f t="shared" si="13"/>
        <v>191251016.65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</row>
    <row r="96" spans="1:18" ht="66" customHeight="1">
      <c r="A96" s="107"/>
      <c r="B96" s="107"/>
      <c r="C96" s="98" t="s">
        <v>121</v>
      </c>
      <c r="D96" s="98" t="s">
        <v>17</v>
      </c>
      <c r="E96" s="98" t="s">
        <v>39</v>
      </c>
      <c r="F96" s="98" t="s">
        <v>78</v>
      </c>
      <c r="G96" s="98" t="s">
        <v>137</v>
      </c>
      <c r="H96" s="98" t="s">
        <v>55</v>
      </c>
      <c r="I96" s="98" t="s">
        <v>40</v>
      </c>
      <c r="J96" s="104">
        <v>150</v>
      </c>
      <c r="K96" s="105" t="s">
        <v>138</v>
      </c>
      <c r="L96" s="108" t="s">
        <v>122</v>
      </c>
      <c r="M96" s="102">
        <v>9381453.86</v>
      </c>
      <c r="N96" s="102">
        <v>3738965.82</v>
      </c>
      <c r="O96" s="102">
        <v>5869700</v>
      </c>
      <c r="P96" s="102">
        <v>9848100.2</v>
      </c>
      <c r="Q96" s="102">
        <v>9784228.65</v>
      </c>
      <c r="R96" s="102">
        <v>9784228.65</v>
      </c>
    </row>
    <row r="97" spans="1:18" ht="60" customHeight="1">
      <c r="A97" s="97"/>
      <c r="B97" s="97"/>
      <c r="C97" s="98" t="s">
        <v>135</v>
      </c>
      <c r="D97" s="98" t="s">
        <v>17</v>
      </c>
      <c r="E97" s="98" t="s">
        <v>39</v>
      </c>
      <c r="F97" s="98" t="s">
        <v>78</v>
      </c>
      <c r="G97" s="98" t="s">
        <v>137</v>
      </c>
      <c r="H97" s="98" t="s">
        <v>55</v>
      </c>
      <c r="I97" s="98" t="s">
        <v>40</v>
      </c>
      <c r="J97" s="104">
        <v>150</v>
      </c>
      <c r="K97" s="105" t="s">
        <v>138</v>
      </c>
      <c r="L97" s="81" t="s">
        <v>139</v>
      </c>
      <c r="M97" s="102">
        <v>132595517</v>
      </c>
      <c r="N97" s="102">
        <v>105999439.11</v>
      </c>
      <c r="O97" s="102">
        <v>132595517</v>
      </c>
      <c r="P97" s="103">
        <v>146024134</v>
      </c>
      <c r="Q97" s="103">
        <v>146024134</v>
      </c>
      <c r="R97" s="103">
        <v>146024134</v>
      </c>
    </row>
    <row r="98" spans="1:18" ht="60.75" customHeight="1">
      <c r="A98" s="97"/>
      <c r="B98" s="97"/>
      <c r="C98" s="98" t="s">
        <v>130</v>
      </c>
      <c r="D98" s="98" t="s">
        <v>17</v>
      </c>
      <c r="E98" s="98" t="s">
        <v>39</v>
      </c>
      <c r="F98" s="98" t="s">
        <v>78</v>
      </c>
      <c r="G98" s="98" t="s">
        <v>137</v>
      </c>
      <c r="H98" s="98" t="s">
        <v>55</v>
      </c>
      <c r="I98" s="98" t="s">
        <v>40</v>
      </c>
      <c r="J98" s="104">
        <v>150</v>
      </c>
      <c r="K98" s="105" t="s">
        <v>138</v>
      </c>
      <c r="L98" s="81" t="s">
        <v>132</v>
      </c>
      <c r="M98" s="102">
        <v>70200</v>
      </c>
      <c r="N98" s="102">
        <v>51300</v>
      </c>
      <c r="O98" s="102">
        <v>70200</v>
      </c>
      <c r="P98" s="103">
        <v>90000</v>
      </c>
      <c r="Q98" s="103">
        <v>90000</v>
      </c>
      <c r="R98" s="103">
        <v>90000</v>
      </c>
    </row>
    <row r="99" spans="1:18" ht="62.25" customHeight="1">
      <c r="A99" s="97"/>
      <c r="B99" s="97"/>
      <c r="C99" s="98" t="s">
        <v>118</v>
      </c>
      <c r="D99" s="98" t="s">
        <v>17</v>
      </c>
      <c r="E99" s="98" t="s">
        <v>39</v>
      </c>
      <c r="F99" s="98" t="s">
        <v>78</v>
      </c>
      <c r="G99" s="98" t="s">
        <v>137</v>
      </c>
      <c r="H99" s="98" t="s">
        <v>55</v>
      </c>
      <c r="I99" s="98" t="s">
        <v>40</v>
      </c>
      <c r="J99" s="104">
        <v>150</v>
      </c>
      <c r="K99" s="105" t="s">
        <v>138</v>
      </c>
      <c r="L99" s="81" t="s">
        <v>125</v>
      </c>
      <c r="M99" s="102">
        <v>854900</v>
      </c>
      <c r="N99" s="102">
        <v>725373</v>
      </c>
      <c r="O99" s="102">
        <v>854900</v>
      </c>
      <c r="P99" s="103">
        <v>864000</v>
      </c>
      <c r="Q99" s="103">
        <v>864000</v>
      </c>
      <c r="R99" s="103">
        <v>864000</v>
      </c>
    </row>
    <row r="100" spans="1:18" ht="115.5" customHeight="1">
      <c r="A100" s="97"/>
      <c r="B100" s="97"/>
      <c r="C100" s="98" t="s">
        <v>135</v>
      </c>
      <c r="D100" s="98" t="s">
        <v>17</v>
      </c>
      <c r="E100" s="98" t="s">
        <v>39</v>
      </c>
      <c r="F100" s="98" t="s">
        <v>78</v>
      </c>
      <c r="G100" s="98" t="s">
        <v>140</v>
      </c>
      <c r="H100" s="98" t="s">
        <v>55</v>
      </c>
      <c r="I100" s="98" t="s">
        <v>40</v>
      </c>
      <c r="J100" s="99">
        <v>150</v>
      </c>
      <c r="K100" s="100" t="s">
        <v>141</v>
      </c>
      <c r="L100" s="101" t="s">
        <v>139</v>
      </c>
      <c r="M100" s="102">
        <v>812999</v>
      </c>
      <c r="N100" s="102">
        <v>386098.71</v>
      </c>
      <c r="O100" s="102">
        <v>812999</v>
      </c>
      <c r="P100" s="103">
        <v>861578</v>
      </c>
      <c r="Q100" s="103">
        <v>861578</v>
      </c>
      <c r="R100" s="103">
        <v>861578</v>
      </c>
    </row>
    <row r="101" spans="1:18" ht="78" customHeight="1">
      <c r="A101" s="9"/>
      <c r="B101" s="9"/>
      <c r="C101" s="70" t="s">
        <v>121</v>
      </c>
      <c r="D101" s="70" t="s">
        <v>17</v>
      </c>
      <c r="E101" s="70" t="s">
        <v>39</v>
      </c>
      <c r="F101" s="70" t="s">
        <v>95</v>
      </c>
      <c r="G101" s="70" t="s">
        <v>91</v>
      </c>
      <c r="H101" s="70" t="s">
        <v>55</v>
      </c>
      <c r="I101" s="70" t="s">
        <v>40</v>
      </c>
      <c r="J101" s="70" t="s">
        <v>100</v>
      </c>
      <c r="K101" s="71" t="s">
        <v>142</v>
      </c>
      <c r="L101" s="75" t="s">
        <v>122</v>
      </c>
      <c r="M101" s="76">
        <v>1436862</v>
      </c>
      <c r="N101" s="76">
        <v>1435435.99</v>
      </c>
      <c r="O101" s="76">
        <v>1436862</v>
      </c>
      <c r="P101" s="20"/>
      <c r="Q101" s="20"/>
      <c r="R101" s="20"/>
    </row>
    <row r="102" spans="1:18" ht="94.5" customHeight="1">
      <c r="A102" s="9"/>
      <c r="B102" s="9"/>
      <c r="C102" s="70" t="s">
        <v>121</v>
      </c>
      <c r="D102" s="70" t="s">
        <v>17</v>
      </c>
      <c r="E102" s="70" t="s">
        <v>39</v>
      </c>
      <c r="F102" s="70" t="s">
        <v>95</v>
      </c>
      <c r="G102" s="70" t="s">
        <v>53</v>
      </c>
      <c r="H102" s="70" t="s">
        <v>55</v>
      </c>
      <c r="I102" s="70" t="s">
        <v>40</v>
      </c>
      <c r="J102" s="70" t="s">
        <v>100</v>
      </c>
      <c r="K102" s="71" t="s">
        <v>143</v>
      </c>
      <c r="L102" s="75" t="s">
        <v>122</v>
      </c>
      <c r="M102" s="76">
        <v>1338</v>
      </c>
      <c r="N102" s="76">
        <v>1338</v>
      </c>
      <c r="O102" s="76">
        <v>1338</v>
      </c>
      <c r="P102" s="20">
        <v>4123</v>
      </c>
      <c r="Q102" s="20">
        <v>4281</v>
      </c>
      <c r="R102" s="77">
        <v>36376</v>
      </c>
    </row>
    <row r="103" spans="1:18" ht="89.25" customHeight="1">
      <c r="A103" s="9"/>
      <c r="B103" s="9"/>
      <c r="C103" s="70" t="s">
        <v>121</v>
      </c>
      <c r="D103" s="70" t="s">
        <v>17</v>
      </c>
      <c r="E103" s="70" t="s">
        <v>39</v>
      </c>
      <c r="F103" s="70" t="s">
        <v>95</v>
      </c>
      <c r="G103" s="70" t="s">
        <v>63</v>
      </c>
      <c r="H103" s="70" t="s">
        <v>55</v>
      </c>
      <c r="I103" s="70" t="s">
        <v>40</v>
      </c>
      <c r="J103" s="70" t="s">
        <v>100</v>
      </c>
      <c r="K103" s="71" t="s">
        <v>144</v>
      </c>
      <c r="L103" s="75" t="s">
        <v>122</v>
      </c>
      <c r="M103" s="22">
        <v>11367811.33</v>
      </c>
      <c r="N103" s="22">
        <v>8975066.66</v>
      </c>
      <c r="O103" s="22">
        <v>11367811.33</v>
      </c>
      <c r="P103" s="20">
        <v>22872300</v>
      </c>
      <c r="Q103" s="20">
        <v>31006800</v>
      </c>
      <c r="R103" s="20">
        <v>33590700</v>
      </c>
    </row>
    <row r="104" spans="1:203" s="69" customFormat="1" ht="110.25" customHeight="1">
      <c r="A104" s="65" t="s">
        <v>86</v>
      </c>
      <c r="B104" s="65" t="s">
        <v>93</v>
      </c>
      <c r="C104" s="66"/>
      <c r="D104" s="66" t="s">
        <v>17</v>
      </c>
      <c r="E104" s="66" t="s">
        <v>39</v>
      </c>
      <c r="F104" s="66" t="s">
        <v>98</v>
      </c>
      <c r="G104" s="66" t="s">
        <v>58</v>
      </c>
      <c r="H104" s="66" t="s">
        <v>85</v>
      </c>
      <c r="I104" s="66" t="s">
        <v>40</v>
      </c>
      <c r="J104" s="66" t="s">
        <v>100</v>
      </c>
      <c r="K104" s="67"/>
      <c r="L104" s="65"/>
      <c r="M104" s="68">
        <f>SUM(M105:M112)</f>
        <v>12935389.79</v>
      </c>
      <c r="N104" s="68">
        <f>SUM(N105:N112)</f>
        <v>9646869.31</v>
      </c>
      <c r="O104" s="68">
        <f>SUM(O105:O112)</f>
        <v>12935389.79</v>
      </c>
      <c r="P104" s="68">
        <f>SUM(P105:P111)</f>
        <v>11207395.34</v>
      </c>
      <c r="Q104" s="68">
        <f>SUM(Q105:Q111)</f>
        <v>11207395.34</v>
      </c>
      <c r="R104" s="68">
        <f>SUM(R105:R111)</f>
        <v>11428281.79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</row>
    <row r="105" spans="1:18" s="3" customFormat="1" ht="102.75" customHeight="1">
      <c r="A105" s="16"/>
      <c r="B105" s="16"/>
      <c r="C105" s="70" t="s">
        <v>147</v>
      </c>
      <c r="D105" s="70" t="s">
        <v>17</v>
      </c>
      <c r="E105" s="70" t="s">
        <v>39</v>
      </c>
      <c r="F105" s="70" t="s">
        <v>98</v>
      </c>
      <c r="G105" s="70" t="s">
        <v>145</v>
      </c>
      <c r="H105" s="70" t="s">
        <v>55</v>
      </c>
      <c r="I105" s="70" t="s">
        <v>40</v>
      </c>
      <c r="J105" s="70" t="s">
        <v>100</v>
      </c>
      <c r="K105" s="71" t="s">
        <v>146</v>
      </c>
      <c r="L105" s="75" t="s">
        <v>148</v>
      </c>
      <c r="M105" s="127">
        <v>32127</v>
      </c>
      <c r="N105" s="127">
        <v>32127</v>
      </c>
      <c r="O105" s="127">
        <v>32127</v>
      </c>
      <c r="P105" s="80">
        <v>32127</v>
      </c>
      <c r="Q105" s="79">
        <v>32127</v>
      </c>
      <c r="R105" s="79">
        <v>32127</v>
      </c>
    </row>
    <row r="106" spans="1:18" s="3" customFormat="1" ht="108" customHeight="1">
      <c r="A106" s="16"/>
      <c r="B106" s="16"/>
      <c r="C106" s="70" t="s">
        <v>121</v>
      </c>
      <c r="D106" s="70" t="s">
        <v>17</v>
      </c>
      <c r="E106" s="70" t="s">
        <v>39</v>
      </c>
      <c r="F106" s="70" t="s">
        <v>98</v>
      </c>
      <c r="G106" s="70" t="s">
        <v>145</v>
      </c>
      <c r="H106" s="70" t="s">
        <v>55</v>
      </c>
      <c r="I106" s="70" t="s">
        <v>40</v>
      </c>
      <c r="J106" s="70" t="s">
        <v>100</v>
      </c>
      <c r="K106" s="71" t="s">
        <v>146</v>
      </c>
      <c r="L106" s="75" t="s">
        <v>122</v>
      </c>
      <c r="M106" s="127">
        <v>45805</v>
      </c>
      <c r="N106" s="127">
        <v>30033</v>
      </c>
      <c r="O106" s="127">
        <v>45805</v>
      </c>
      <c r="P106" s="80">
        <v>46709</v>
      </c>
      <c r="Q106" s="79">
        <v>46709</v>
      </c>
      <c r="R106" s="79">
        <v>46709</v>
      </c>
    </row>
    <row r="107" spans="1:18" s="3" customFormat="1" ht="102" customHeight="1">
      <c r="A107" s="16"/>
      <c r="B107" s="16"/>
      <c r="C107" s="70" t="s">
        <v>107</v>
      </c>
      <c r="D107" s="70" t="s">
        <v>17</v>
      </c>
      <c r="E107" s="70" t="s">
        <v>39</v>
      </c>
      <c r="F107" s="70" t="s">
        <v>98</v>
      </c>
      <c r="G107" s="70" t="s">
        <v>145</v>
      </c>
      <c r="H107" s="70" t="s">
        <v>55</v>
      </c>
      <c r="I107" s="70" t="s">
        <v>40</v>
      </c>
      <c r="J107" s="70" t="s">
        <v>100</v>
      </c>
      <c r="K107" s="71" t="s">
        <v>146</v>
      </c>
      <c r="L107" s="75" t="s">
        <v>126</v>
      </c>
      <c r="M107" s="127">
        <v>7033</v>
      </c>
      <c r="N107" s="127">
        <v>7033</v>
      </c>
      <c r="O107" s="127">
        <v>7033</v>
      </c>
      <c r="P107" s="80">
        <v>7013</v>
      </c>
      <c r="Q107" s="80">
        <v>7013</v>
      </c>
      <c r="R107" s="80">
        <v>7013</v>
      </c>
    </row>
    <row r="108" spans="1:18" s="3" customFormat="1" ht="118.5" customHeight="1">
      <c r="A108" s="16"/>
      <c r="B108" s="16"/>
      <c r="C108" s="70" t="s">
        <v>135</v>
      </c>
      <c r="D108" s="70" t="s">
        <v>17</v>
      </c>
      <c r="E108" s="70" t="s">
        <v>39</v>
      </c>
      <c r="F108" s="70" t="s">
        <v>164</v>
      </c>
      <c r="G108" s="70" t="s">
        <v>238</v>
      </c>
      <c r="H108" s="70" t="s">
        <v>55</v>
      </c>
      <c r="I108" s="70" t="s">
        <v>40</v>
      </c>
      <c r="J108" s="70" t="s">
        <v>100</v>
      </c>
      <c r="K108" s="71" t="s">
        <v>244</v>
      </c>
      <c r="L108" s="75" t="s">
        <v>139</v>
      </c>
      <c r="M108" s="127">
        <v>1058908.79</v>
      </c>
      <c r="N108" s="127">
        <v>690317.87</v>
      </c>
      <c r="O108" s="127">
        <v>1058908.79</v>
      </c>
      <c r="P108" s="80">
        <v>1043866.34</v>
      </c>
      <c r="Q108" s="80">
        <v>1043866.34</v>
      </c>
      <c r="R108" s="80">
        <v>1264752.79</v>
      </c>
    </row>
    <row r="109" spans="1:18" s="3" customFormat="1" ht="106.5" customHeight="1">
      <c r="A109" s="16"/>
      <c r="B109" s="16"/>
      <c r="C109" s="70" t="s">
        <v>135</v>
      </c>
      <c r="D109" s="70" t="s">
        <v>17</v>
      </c>
      <c r="E109" s="70" t="s">
        <v>39</v>
      </c>
      <c r="F109" s="70" t="s">
        <v>164</v>
      </c>
      <c r="G109" s="70" t="s">
        <v>165</v>
      </c>
      <c r="H109" s="70" t="s">
        <v>55</v>
      </c>
      <c r="I109" s="70" t="s">
        <v>40</v>
      </c>
      <c r="J109" s="70" t="s">
        <v>100</v>
      </c>
      <c r="K109" s="71" t="s">
        <v>166</v>
      </c>
      <c r="L109" s="75" t="s">
        <v>139</v>
      </c>
      <c r="M109" s="127">
        <v>10285800</v>
      </c>
      <c r="N109" s="127">
        <v>7583331.47</v>
      </c>
      <c r="O109" s="127">
        <v>10285800</v>
      </c>
      <c r="P109" s="79">
        <v>10077480</v>
      </c>
      <c r="Q109" s="79">
        <v>10077480</v>
      </c>
      <c r="R109" s="79">
        <v>10077480</v>
      </c>
    </row>
    <row r="110" spans="1:203" s="121" customFormat="1" ht="114" customHeight="1">
      <c r="A110" s="115"/>
      <c r="B110" s="115"/>
      <c r="C110" s="116" t="s">
        <v>121</v>
      </c>
      <c r="D110" s="116" t="s">
        <v>17</v>
      </c>
      <c r="E110" s="116" t="s">
        <v>39</v>
      </c>
      <c r="F110" s="116" t="s">
        <v>99</v>
      </c>
      <c r="G110" s="116" t="s">
        <v>129</v>
      </c>
      <c r="H110" s="116" t="s">
        <v>55</v>
      </c>
      <c r="I110" s="116" t="s">
        <v>40</v>
      </c>
      <c r="J110" s="116" t="s">
        <v>100</v>
      </c>
      <c r="K110" s="71" t="s">
        <v>149</v>
      </c>
      <c r="L110" s="13" t="s">
        <v>122</v>
      </c>
      <c r="M110" s="126">
        <v>574746</v>
      </c>
      <c r="N110" s="126">
        <v>373056.97</v>
      </c>
      <c r="O110" s="126">
        <v>574746</v>
      </c>
      <c r="P110" s="118">
        <v>200</v>
      </c>
      <c r="Q110" s="118">
        <v>200</v>
      </c>
      <c r="R110" s="118">
        <v>200</v>
      </c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0"/>
      <c r="GL110" s="120"/>
      <c r="GM110" s="120"/>
      <c r="GN110" s="120"/>
      <c r="GO110" s="120"/>
      <c r="GP110" s="120"/>
      <c r="GQ110" s="120"/>
      <c r="GR110" s="120"/>
      <c r="GS110" s="120"/>
      <c r="GT110" s="120"/>
      <c r="GU110" s="120"/>
    </row>
    <row r="111" spans="1:203" s="121" customFormat="1" ht="94.5" customHeight="1">
      <c r="A111" s="115"/>
      <c r="B111" s="115"/>
      <c r="C111" s="116" t="s">
        <v>107</v>
      </c>
      <c r="D111" s="116" t="s">
        <v>17</v>
      </c>
      <c r="E111" s="116" t="s">
        <v>39</v>
      </c>
      <c r="F111" s="116" t="s">
        <v>99</v>
      </c>
      <c r="G111" s="116" t="s">
        <v>129</v>
      </c>
      <c r="H111" s="116" t="s">
        <v>55</v>
      </c>
      <c r="I111" s="116" t="s">
        <v>40</v>
      </c>
      <c r="J111" s="116" t="s">
        <v>100</v>
      </c>
      <c r="K111" s="71" t="s">
        <v>149</v>
      </c>
      <c r="L111" s="117" t="s">
        <v>243</v>
      </c>
      <c r="M111" s="126">
        <v>129000</v>
      </c>
      <c r="N111" s="126">
        <v>129000</v>
      </c>
      <c r="O111" s="126">
        <v>129000</v>
      </c>
      <c r="P111" s="118">
        <v>0</v>
      </c>
      <c r="Q111" s="118">
        <v>0</v>
      </c>
      <c r="R111" s="118">
        <v>0</v>
      </c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</row>
    <row r="112" spans="1:203" s="121" customFormat="1" ht="94.5" customHeight="1">
      <c r="A112" s="115"/>
      <c r="B112" s="115"/>
      <c r="C112" s="116" t="s">
        <v>118</v>
      </c>
      <c r="D112" s="116" t="s">
        <v>17</v>
      </c>
      <c r="E112" s="116" t="s">
        <v>39</v>
      </c>
      <c r="F112" s="116" t="s">
        <v>99</v>
      </c>
      <c r="G112" s="116" t="s">
        <v>129</v>
      </c>
      <c r="H112" s="116" t="s">
        <v>55</v>
      </c>
      <c r="I112" s="116" t="s">
        <v>40</v>
      </c>
      <c r="J112" s="116" t="s">
        <v>100</v>
      </c>
      <c r="K112" s="71" t="s">
        <v>149</v>
      </c>
      <c r="L112" s="117" t="s">
        <v>245</v>
      </c>
      <c r="M112" s="126">
        <v>801970</v>
      </c>
      <c r="N112" s="126">
        <v>801970</v>
      </c>
      <c r="O112" s="126">
        <v>801970</v>
      </c>
      <c r="P112" s="118">
        <v>0</v>
      </c>
      <c r="Q112" s="118">
        <v>0</v>
      </c>
      <c r="R112" s="118">
        <v>0</v>
      </c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</row>
    <row r="113" spans="1:203" s="121" customFormat="1" ht="215.25" customHeight="1">
      <c r="A113" s="123"/>
      <c r="B113" s="123" t="s">
        <v>209</v>
      </c>
      <c r="C113" s="124"/>
      <c r="D113" s="124" t="s">
        <v>17</v>
      </c>
      <c r="E113" s="124" t="s">
        <v>33</v>
      </c>
      <c r="F113" s="124" t="s">
        <v>85</v>
      </c>
      <c r="G113" s="124" t="s">
        <v>58</v>
      </c>
      <c r="H113" s="124" t="s">
        <v>85</v>
      </c>
      <c r="I113" s="124" t="s">
        <v>40</v>
      </c>
      <c r="J113" s="124" t="s">
        <v>58</v>
      </c>
      <c r="K113" s="84"/>
      <c r="L113" s="123"/>
      <c r="M113" s="125">
        <f>M114</f>
        <v>0</v>
      </c>
      <c r="N113" s="125">
        <f>N114</f>
        <v>0</v>
      </c>
      <c r="O113" s="125">
        <f>O114</f>
        <v>0</v>
      </c>
      <c r="P113" s="125"/>
      <c r="Q113" s="125"/>
      <c r="R113" s="125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</row>
    <row r="114" spans="1:18" s="120" customFormat="1" ht="139.5" customHeight="1">
      <c r="A114" s="14"/>
      <c r="B114" s="14"/>
      <c r="C114" s="122" t="s">
        <v>118</v>
      </c>
      <c r="D114" s="122" t="s">
        <v>17</v>
      </c>
      <c r="E114" s="122" t="s">
        <v>33</v>
      </c>
      <c r="F114" s="122" t="s">
        <v>55</v>
      </c>
      <c r="G114" s="122" t="s">
        <v>44</v>
      </c>
      <c r="H114" s="122" t="s">
        <v>55</v>
      </c>
      <c r="I114" s="122" t="s">
        <v>40</v>
      </c>
      <c r="J114" s="122" t="s">
        <v>100</v>
      </c>
      <c r="K114" s="86" t="s">
        <v>210</v>
      </c>
      <c r="L114" s="117" t="s">
        <v>125</v>
      </c>
      <c r="M114" s="126">
        <v>0</v>
      </c>
      <c r="N114" s="126">
        <v>0</v>
      </c>
      <c r="O114" s="126"/>
      <c r="P114" s="118"/>
      <c r="Q114" s="118"/>
      <c r="R114" s="119"/>
    </row>
    <row r="115" spans="1:18" ht="140.25" customHeight="1">
      <c r="A115" s="82"/>
      <c r="B115" s="82" t="s">
        <v>212</v>
      </c>
      <c r="C115" s="83"/>
      <c r="D115" s="83" t="s">
        <v>17</v>
      </c>
      <c r="E115" s="83" t="s">
        <v>163</v>
      </c>
      <c r="F115" s="83" t="s">
        <v>85</v>
      </c>
      <c r="G115" s="83" t="s">
        <v>58</v>
      </c>
      <c r="H115" s="83" t="s">
        <v>85</v>
      </c>
      <c r="I115" s="83" t="s">
        <v>40</v>
      </c>
      <c r="J115" s="83" t="s">
        <v>58</v>
      </c>
      <c r="K115" s="84"/>
      <c r="L115" s="82"/>
      <c r="M115" s="85">
        <f>M116</f>
        <v>0</v>
      </c>
      <c r="N115" s="85">
        <f>N116</f>
        <v>0</v>
      </c>
      <c r="O115" s="85">
        <f>O116</f>
        <v>0</v>
      </c>
      <c r="P115" s="85"/>
      <c r="Q115" s="85"/>
      <c r="R115" s="85"/>
    </row>
    <row r="116" spans="1:203" s="121" customFormat="1" ht="195.75" customHeight="1">
      <c r="A116" s="115"/>
      <c r="B116" s="115"/>
      <c r="C116" s="116" t="s">
        <v>118</v>
      </c>
      <c r="D116" s="116" t="s">
        <v>17</v>
      </c>
      <c r="E116" s="116" t="s">
        <v>163</v>
      </c>
      <c r="F116" s="116" t="s">
        <v>208</v>
      </c>
      <c r="G116" s="116" t="s">
        <v>44</v>
      </c>
      <c r="H116" s="116" t="s">
        <v>55</v>
      </c>
      <c r="I116" s="116" t="s">
        <v>40</v>
      </c>
      <c r="J116" s="116" t="s">
        <v>100</v>
      </c>
      <c r="K116" s="71" t="s">
        <v>211</v>
      </c>
      <c r="L116" s="117" t="s">
        <v>125</v>
      </c>
      <c r="M116" s="126">
        <v>0</v>
      </c>
      <c r="N116" s="126">
        <v>0</v>
      </c>
      <c r="O116" s="126">
        <v>0</v>
      </c>
      <c r="P116" s="118"/>
      <c r="Q116" s="118"/>
      <c r="R116" s="119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</row>
    <row r="117" spans="1:203" s="90" customFormat="1" ht="30" customHeight="1">
      <c r="A117" s="87"/>
      <c r="B117" s="7" t="s">
        <v>150</v>
      </c>
      <c r="C117" s="88"/>
      <c r="D117" s="88"/>
      <c r="E117" s="88"/>
      <c r="F117" s="88"/>
      <c r="G117" s="88"/>
      <c r="H117" s="88"/>
      <c r="I117" s="88"/>
      <c r="J117" s="88"/>
      <c r="K117" s="89"/>
      <c r="L117" s="78"/>
      <c r="M117" s="23">
        <f aca="true" t="shared" si="14" ref="M117:R117">M8+M74</f>
        <v>461171167.02000004</v>
      </c>
      <c r="N117" s="23">
        <f t="shared" si="14"/>
        <v>323358065.14</v>
      </c>
      <c r="O117" s="23">
        <f t="shared" si="14"/>
        <v>461052598.24</v>
      </c>
      <c r="P117" s="23">
        <f t="shared" si="14"/>
        <v>418472271.83</v>
      </c>
      <c r="Q117" s="23">
        <f t="shared" si="14"/>
        <v>367709467.43</v>
      </c>
      <c r="R117" s="23">
        <f t="shared" si="14"/>
        <v>374545548.34000003</v>
      </c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  <c r="GN117" s="113"/>
      <c r="GO117" s="113"/>
      <c r="GP117" s="113"/>
      <c r="GQ117" s="113"/>
      <c r="GR117" s="113"/>
      <c r="GS117" s="113"/>
      <c r="GT117" s="113"/>
      <c r="GU117" s="113"/>
    </row>
    <row r="118" spans="11:203" s="17" customFormat="1" ht="36.75" customHeight="1">
      <c r="K118" s="49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14"/>
      <c r="FV118" s="114"/>
      <c r="FW118" s="114"/>
      <c r="FX118" s="114"/>
      <c r="FY118" s="114"/>
      <c r="FZ118" s="114"/>
      <c r="GA118" s="114"/>
      <c r="GB118" s="114"/>
      <c r="GC118" s="114"/>
      <c r="GD118" s="114"/>
      <c r="GE118" s="114"/>
      <c r="GF118" s="114"/>
      <c r="GG118" s="114"/>
      <c r="GH118" s="114"/>
      <c r="GI118" s="114"/>
      <c r="GJ118" s="114"/>
      <c r="GK118" s="114"/>
      <c r="GL118" s="114"/>
      <c r="GM118" s="114"/>
      <c r="GN118" s="114"/>
      <c r="GO118" s="114"/>
      <c r="GP118" s="114"/>
      <c r="GQ118" s="114"/>
      <c r="GR118" s="114"/>
      <c r="GS118" s="114"/>
      <c r="GT118" s="114"/>
      <c r="GU118" s="114"/>
    </row>
    <row r="119" spans="11:203" s="17" customFormat="1" ht="16.5">
      <c r="K119" s="49"/>
      <c r="N119" s="50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  <c r="FV119" s="114"/>
      <c r="FW119" s="114"/>
      <c r="FX119" s="114"/>
      <c r="FY119" s="114"/>
      <c r="FZ119" s="114"/>
      <c r="GA119" s="114"/>
      <c r="GB119" s="114"/>
      <c r="GC119" s="114"/>
      <c r="GD119" s="114"/>
      <c r="GE119" s="114"/>
      <c r="GF119" s="114"/>
      <c r="GG119" s="114"/>
      <c r="GH119" s="114"/>
      <c r="GI119" s="114"/>
      <c r="GJ119" s="114"/>
      <c r="GK119" s="114"/>
      <c r="GL119" s="114"/>
      <c r="GM119" s="114"/>
      <c r="GN119" s="114"/>
      <c r="GO119" s="114"/>
      <c r="GP119" s="114"/>
      <c r="GQ119" s="114"/>
      <c r="GR119" s="114"/>
      <c r="GS119" s="114"/>
      <c r="GT119" s="114"/>
      <c r="GU119" s="114"/>
    </row>
    <row r="120" ht="16.5">
      <c r="K120" s="32"/>
    </row>
  </sheetData>
  <sheetProtection/>
  <mergeCells count="14">
    <mergeCell ref="I5:J5"/>
    <mergeCell ref="A2:R2"/>
    <mergeCell ref="A4:A6"/>
    <mergeCell ref="B4:B6"/>
    <mergeCell ref="C4:J4"/>
    <mergeCell ref="K4:K6"/>
    <mergeCell ref="L4:L6"/>
    <mergeCell ref="M4:M6"/>
    <mergeCell ref="A1:R1"/>
    <mergeCell ref="N4:N6"/>
    <mergeCell ref="O4:O6"/>
    <mergeCell ref="P4:R5"/>
    <mergeCell ref="C5:C6"/>
    <mergeCell ref="D5:H5"/>
  </mergeCells>
  <printOptions/>
  <pageMargins left="0.7086614173228347" right="0" top="0.4330708661417323" bottom="0.31496062992125984" header="0.1968503937007874" footer="0.31496062992125984"/>
  <pageSetup fitToHeight="5" fitToWidth="1" horizontalDpi="600" verticalDpi="600" orientation="landscape" paperSize="8" scale="33" r:id="rId1"/>
  <headerFooter>
    <oddHeader>&amp;C&amp;P</oddHeader>
  </headerFooter>
  <rowBreaks count="7" manualBreakCount="7">
    <brk id="27" max="17" man="1"/>
    <brk id="28" max="17" man="1"/>
    <brk id="52" max="17" man="1"/>
    <brk id="62" max="17" man="1"/>
    <brk id="65" max="17" man="1"/>
    <brk id="73" max="17" man="1"/>
    <brk id="8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User</cp:lastModifiedBy>
  <cp:lastPrinted>2023-11-10T09:29:15Z</cp:lastPrinted>
  <dcterms:created xsi:type="dcterms:W3CDTF">2016-10-27T13:58:29Z</dcterms:created>
  <dcterms:modified xsi:type="dcterms:W3CDTF">2023-11-14T12:59:22Z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